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mkndcorpacct\Standalone\June Qtr\June14\Stock Exchange\"/>
    </mc:Choice>
  </mc:AlternateContent>
  <bookViews>
    <workbookView xWindow="-15" yWindow="45" windowWidth="5970" windowHeight="3870" tabRatio="489" firstSheet="1" activeTab="1"/>
  </bookViews>
  <sheets>
    <sheet name="XXXX" sheetId="5" state="veryHidden" r:id="rId1"/>
    <sheet name="Main" sheetId="42" r:id="rId2"/>
  </sheets>
  <externalReferences>
    <externalReference r:id="rId3"/>
    <externalReference r:id="rId4"/>
    <externalReference r:id="rId5"/>
  </externalReferences>
  <definedNames>
    <definedName name="\D">#REF!</definedName>
    <definedName name="AS2DocOpenMode" hidden="1">"AS2DocumentEdit"</definedName>
    <definedName name="b">'[1]SCH-III (LOANS)'!$A$4:$F$30</definedName>
    <definedName name="_xlnm.Database">#REF!</definedName>
    <definedName name="Importsoct">[2]Knd!$G$12</definedName>
    <definedName name="MAHINDRA___MAHINDRA_LTD">#REF!</definedName>
    <definedName name="Page1">#REF!</definedName>
    <definedName name="Page2">#REF!</definedName>
    <definedName name="PANDL">#REF!</definedName>
    <definedName name="_xlnm.Print_Area" localSheetId="1">Main!$A$1:$N$136</definedName>
    <definedName name="_xlnm.Print_Area">#REF!</definedName>
    <definedName name="_xlnm.Print_Titles">#REF!</definedName>
    <definedName name="TextRefCopy7">[3]BS!$H$95</definedName>
    <definedName name="TextRefCopyRangeCount" hidden="1">8</definedName>
    <definedName name="XRefColumnsCount" hidden="1">3</definedName>
    <definedName name="XRefCopyRangeCount" hidden="1">25</definedName>
    <definedName name="XRefPaste143" hidden="1">[3]BS!#REF!</definedName>
    <definedName name="XRefPaste144" hidden="1">[3]BS!#REF!</definedName>
    <definedName name="XRefPaste43" hidden="1">[3]BS!#REF!</definedName>
    <definedName name="XRefPaste44" hidden="1">[3]BS!#REF!</definedName>
    <definedName name="XRefPaste45" hidden="1">[3]BS!#REF!</definedName>
    <definedName name="XRefPaste46" hidden="1">[3]BS!#REF!</definedName>
    <definedName name="XRefPaste47" hidden="1">[3]BS!#REF!</definedName>
    <definedName name="XRefPaste75" hidden="1">[3]BS!#REF!</definedName>
    <definedName name="XRefPaste76" hidden="1">[3]BS!#REF!</definedName>
    <definedName name="XRefPaste77" hidden="1">[3]BS!#REF!</definedName>
    <definedName name="XRefPaste78" hidden="1">[3]BS!#REF!</definedName>
    <definedName name="XRefPaste98" hidden="1">[3]BS!#REF!</definedName>
    <definedName name="XRefPaste99" hidden="1">[3]BS!#REF!</definedName>
    <definedName name="XRefPasteRangeCount" hidden="1">8</definedName>
    <definedName name="Z_11BB4AEE_42D2_4565_9782_2632D1609B37_.wvu.Cols" localSheetId="1" hidden="1">Main!#REF!</definedName>
    <definedName name="Z_11BB4AEE_42D2_4565_9782_2632D1609B37_.wvu.Rows" localSheetId="1" hidden="1">Main!$69:$137</definedName>
    <definedName name="Z_5C5EE1AF_A793_4A1E_B5FF_801BB64E0FDE_.wvu.Cols" localSheetId="1" hidden="1">Main!#REF!</definedName>
    <definedName name="Z_5C5EE1AF_A793_4A1E_B5FF_801BB64E0FDE_.wvu.PrintArea" localSheetId="1" hidden="1">Main!$B$70:$L$136</definedName>
    <definedName name="Z_5C5EE1AF_A793_4A1E_B5FF_801BB64E0FDE_.wvu.Rows" localSheetId="1" hidden="1">Main!$1:$67</definedName>
    <definedName name="Z_7B50A42B_F637_4E65_902E_B039D4BEFBC4_.wvu.Cols" localSheetId="1" hidden="1">Main!#REF!</definedName>
    <definedName name="Z_7B50A42B_F637_4E65_902E_B039D4BEFBC4_.wvu.Rows" localSheetId="1" hidden="1">Main!$1:$67</definedName>
  </definedNames>
  <calcPr calcId="152511"/>
  <customWorkbookViews>
    <customWorkbookView name="total" guid="{C03F3724-D759-48C5-B7EF-4D14B88C1CB5}" maximized="1" windowWidth="796" windowHeight="345" tabRatio="489" activeSheetId="37"/>
    <customWorkbookView name="seg" guid="{7B50A42B-F637-4E65-902E-B039D4BEFBC4}" maximized="1" windowWidth="796" windowHeight="345" tabRatio="489" activeSheetId="37"/>
    <customWorkbookView name="cum" guid="{CC0C5960-EDC4-11D2-B33B-00203527E9FB}" maximized="1" windowWidth="636" windowHeight="318" tabRatio="489" activeSheetId="7"/>
    <customWorkbookView name="QTR" guid="{697257E1-DED4-11D2-B33A-00203527E9FB}" maximized="1" windowWidth="636" windowHeight="318" tabRatio="489" activeSheetId="7"/>
    <customWorkbookView name="alt1" guid="{E2F0CEC0-EE5C-11D2-B254-0020354F13D4}" maximized="1" windowWidth="636" windowHeight="318" tabRatio="489" activeSheetId="22"/>
    <customWorkbookView name="alt2" guid="{E2F0CEC1-EE5C-11D2-B254-0020354F13D4}" maximized="1" windowWidth="636" windowHeight="318" tabRatio="489" activeSheetId="21"/>
    <customWorkbookView name="alt3" guid="{E2F0CEC2-EE5C-11D2-B254-0020354F13D4}" maximized="1" windowWidth="636" windowHeight="318" tabRatio="489" activeSheetId="20"/>
    <customWorkbookView name="alt4" guid="{E2F0CEC3-EE5C-11D2-B254-0020354F13D4}" maximized="1" windowWidth="636" windowHeight="318" tabRatio="489" activeSheetId="19"/>
    <customWorkbookView name="sge" guid="{5C5EE1AF-A793-4A1E-B5FF-801BB64E0FDE}" maximized="1" windowWidth="796" windowHeight="345" tabRatio="489" activeSheetId="37"/>
    <customWorkbookView name="ste" guid="{11BB4AEE-42D2-4565-9782-2632D1609B37}" maximized="1" windowWidth="796" windowHeight="345" tabRatio="489" activeSheetId="37"/>
  </customWorkbookViews>
</workbook>
</file>

<file path=xl/calcChain.xml><?xml version="1.0" encoding="utf-8"?>
<calcChain xmlns="http://schemas.openxmlformats.org/spreadsheetml/2006/main">
  <c r="L33" i="42" l="1"/>
  <c r="J22" i="42" l="1"/>
  <c r="J12" i="42"/>
  <c r="H22" i="42"/>
  <c r="H12" i="42"/>
  <c r="F12" i="42"/>
  <c r="H99" i="42"/>
  <c r="L99" i="42"/>
  <c r="J99" i="42"/>
  <c r="F14" i="42" l="1"/>
  <c r="H14" i="42"/>
  <c r="J14" i="42"/>
  <c r="J23" i="42" s="1"/>
  <c r="J80" i="42"/>
  <c r="J88" i="42"/>
  <c r="H88" i="42"/>
  <c r="L80" i="42"/>
  <c r="H80" i="42"/>
  <c r="L12" i="42"/>
  <c r="L22" i="42"/>
  <c r="L88" i="42"/>
  <c r="J93" i="42" l="1"/>
  <c r="H93" i="42"/>
  <c r="J25" i="42"/>
  <c r="H82" i="42"/>
  <c r="J82" i="42"/>
  <c r="H23" i="42"/>
  <c r="L93" i="42"/>
  <c r="L82" i="42"/>
  <c r="L14" i="42"/>
  <c r="J84" i="42" l="1"/>
  <c r="J27" i="42"/>
  <c r="H25" i="42"/>
  <c r="H84" i="42"/>
  <c r="L23" i="42"/>
  <c r="L84" i="42"/>
  <c r="H27" i="42" l="1"/>
  <c r="J29" i="42"/>
  <c r="L25" i="42"/>
  <c r="H29" i="42" l="1"/>
  <c r="J31" i="42"/>
  <c r="J94" i="42"/>
  <c r="L27" i="42"/>
  <c r="H31" i="42" l="1"/>
  <c r="H94" i="42"/>
  <c r="L29" i="42"/>
  <c r="L31" i="42" l="1"/>
  <c r="L94" i="42"/>
  <c r="F80" i="42"/>
  <c r="F82" i="42" l="1"/>
  <c r="F99" i="42"/>
  <c r="F84" i="42" l="1"/>
  <c r="F88" i="42"/>
  <c r="F93" i="42" l="1"/>
  <c r="F22" i="42" l="1"/>
  <c r="F23" i="42" s="1"/>
  <c r="F25" i="42" s="1"/>
  <c r="F27" i="42" s="1"/>
  <c r="F29" i="42" s="1"/>
  <c r="F31" i="42" s="1"/>
  <c r="F94" i="42" l="1"/>
</calcChain>
</file>

<file path=xl/sharedStrings.xml><?xml version="1.0" encoding="utf-8"?>
<sst xmlns="http://schemas.openxmlformats.org/spreadsheetml/2006/main" count="173" uniqueCount="131">
  <si>
    <t>Registered Office : Gateway Building, Apollo Bunder, Mumbai 400 001.</t>
  </si>
  <si>
    <t>1.</t>
  </si>
  <si>
    <t>2.</t>
  </si>
  <si>
    <t>4.</t>
  </si>
  <si>
    <t>5.</t>
  </si>
  <si>
    <t>8.</t>
  </si>
  <si>
    <t>9.</t>
  </si>
  <si>
    <t>MAHINDRA &amp; MAHINDRA LIMITED</t>
  </si>
  <si>
    <t>a.</t>
  </si>
  <si>
    <t>b.</t>
  </si>
  <si>
    <t>c.</t>
  </si>
  <si>
    <t>d.</t>
  </si>
  <si>
    <t>e.</t>
  </si>
  <si>
    <t>A.</t>
  </si>
  <si>
    <t>Total</t>
  </si>
  <si>
    <t>Segment wise Revenues, Results and Capital Employed :</t>
  </si>
  <si>
    <t>Less :</t>
  </si>
  <si>
    <t>Notes:</t>
  </si>
  <si>
    <t>C.</t>
  </si>
  <si>
    <t>Automotive Segment.......................................................................................................................................................................................</t>
  </si>
  <si>
    <t>Farm Equipment Segment....................................................................................................................................................................................</t>
  </si>
  <si>
    <t>Other Segments............................................................................................................................................................................................................</t>
  </si>
  <si>
    <t>Less: Intersegment Revenues..........................................................................................................................................................................</t>
  </si>
  <si>
    <t>Automotive Segment..........................................................................................................................................................................................</t>
  </si>
  <si>
    <t>Automotive Segment...........................................................................................................................................................................................</t>
  </si>
  <si>
    <t>Farm Equipment Segment...................................................................................................................................................................................</t>
  </si>
  <si>
    <t>Other Segments.........................................................................................................................................................................................................</t>
  </si>
  <si>
    <t>Other un-allocable expenditure net off un-allocable income...................................................................................................................</t>
  </si>
  <si>
    <t>Farm Equipment Segment...............................................................................................................................................................................</t>
  </si>
  <si>
    <t>Other Segments.......................................................................................................................................................................................................</t>
  </si>
  <si>
    <t>f.</t>
  </si>
  <si>
    <t>g.</t>
  </si>
  <si>
    <t>7.</t>
  </si>
  <si>
    <t>11.</t>
  </si>
  <si>
    <t>12.</t>
  </si>
  <si>
    <t>13.</t>
  </si>
  <si>
    <t/>
  </si>
  <si>
    <t>(Unaudited)</t>
  </si>
  <si>
    <t>(Audited)</t>
  </si>
  <si>
    <t>*</t>
  </si>
  <si>
    <t>B.</t>
  </si>
  <si>
    <t>(a)</t>
  </si>
  <si>
    <t>(b)</t>
  </si>
  <si>
    <t>6.</t>
  </si>
  <si>
    <t>Pledged/Encumbered</t>
  </si>
  <si>
    <t>Non-encumbered</t>
  </si>
  <si>
    <t>Total Segment Capital Employed............................................................................................................................................................................................................................</t>
  </si>
  <si>
    <t>* not annualised</t>
  </si>
  <si>
    <t>Reserves and Surplus excluding Revaluation Reserve .............................................................................................................................................................................…</t>
  </si>
  <si>
    <t>10</t>
  </si>
  <si>
    <t>3.</t>
  </si>
  <si>
    <t xml:space="preserve"> </t>
  </si>
  <si>
    <t>Total Segment Results.............................................................................................................................................................</t>
  </si>
  <si>
    <t>Aggregate of public shareholding#:</t>
  </si>
  <si>
    <t># Excludes shares represented by Global Depository Receipts</t>
  </si>
  <si>
    <t>Quarter Ended</t>
  </si>
  <si>
    <t>PARTICULARS OF SHAREHOLDING</t>
  </si>
  <si>
    <t>INVESTOR COMPLAINTS</t>
  </si>
  <si>
    <t>Pending at the beginning of the quarter</t>
  </si>
  <si>
    <t>Received during the quarter</t>
  </si>
  <si>
    <t>Disposed of during the quarter</t>
  </si>
  <si>
    <t>Particulars</t>
  </si>
  <si>
    <t>Remaining unresolved at the end of the quarter</t>
  </si>
  <si>
    <t>Cost of materials consumed....................................................................................................................................................…</t>
  </si>
  <si>
    <t>Purchases of stock-in-trade..................................................................................................................................................................................................</t>
  </si>
  <si>
    <t>Employee benefits expense..................................................................................................................................................................................................................................................</t>
  </si>
  <si>
    <t>Other expenses (Net of cost of manufactured products capitalised) ...................................................................................................................................................…</t>
  </si>
  <si>
    <t>Total expenses (a+b+c+d+e+f)..............................................................................................................................................................................…</t>
  </si>
  <si>
    <t>Finance costs ..............................................................................................................................................................................…</t>
  </si>
  <si>
    <t>Profit from ordinary activities before tax (7 + 8) ..............................................................................................................................................................................…</t>
  </si>
  <si>
    <t>Less: Excise duty on sales.....................................................................................................…………........…………….............................................................................................…………........………………</t>
  </si>
  <si>
    <t>Net sales/income from operations..............................................................................................................................................................................…</t>
  </si>
  <si>
    <t>Gross sales/income from operations ..............................................................................................................................................................................…</t>
  </si>
  <si>
    <t>Other operating income   ..............................................................................................................................................................................…</t>
  </si>
  <si>
    <t>Depreciation and amortisation expense....................................................................................................................................................................................................................................</t>
  </si>
  <si>
    <t>Other income (Note 1)................................................................................................................................................................................…</t>
  </si>
  <si>
    <t>Promoters and Promoter Group Shareholding# :</t>
  </si>
  <si>
    <t>Total Profit before tax........................................................................................................................................................................................</t>
  </si>
  <si>
    <t>Provision for tax expenses.............................................................................................................................................................................…………</t>
  </si>
  <si>
    <t>Rs. in lakhs</t>
  </si>
  <si>
    <t>14 a.</t>
  </si>
  <si>
    <t>14 b.</t>
  </si>
  <si>
    <t>For and on behalf of the Board of Directors</t>
  </si>
  <si>
    <t>Anand G. Mahindra</t>
  </si>
  <si>
    <t>Chairman &amp; Managing Director</t>
  </si>
  <si>
    <t>Paid-up equity share capital (Face value Rs. 5 per share) .............................................................................................................................................................................…</t>
  </si>
  <si>
    <t>The figures of the last quarter of the previous financial year are the balancing figures between the audited figures in respect of the previous financial year and the published year to</t>
  </si>
  <si>
    <t>date figures upto the third quarter of the previous financial year.</t>
  </si>
  <si>
    <t>Statutory Auditors.</t>
  </si>
  <si>
    <t>PART I</t>
  </si>
  <si>
    <t>PART II</t>
  </si>
  <si>
    <t>Profit from ordinary activities after finance costs but before exceptional items (5 - 6)............................................................................................................................................................................</t>
  </si>
  <si>
    <t>Net Profit from ordinary activities after tax (9 - 10).......................................................................</t>
  </si>
  <si>
    <t>Finance costs...........................................................................................................................................................................................................</t>
  </si>
  <si>
    <t>Other income includes dividend received from subsidiaries</t>
  </si>
  <si>
    <t>Diluted Earnings per share on Net Profit from ordinary activities after tax Rs..............................................................................................................................................................................…</t>
  </si>
  <si>
    <t>Capital Employed : (Segment assets - Segment liabilities)</t>
  </si>
  <si>
    <t>STATEMENT OF STANDALONE  UNAUDITED FINANCIAL RESULTS FOR THE QUARTER ENDED 30TH JUNE, 2014</t>
  </si>
  <si>
    <t>SELECT INFORMATION FOR THE QUARTER ENDED 30TH JUNE, 2014</t>
  </si>
  <si>
    <t>Quarter Ended Jun - 14</t>
  </si>
  <si>
    <t>In compliance with Clause 41 of the Listing Agreement with the Stock Exchanges, a limited review of the results for the quarter ended 30th June, 2014 has been carried out by the</t>
  </si>
  <si>
    <t>Mumbai, 8th August, 2014</t>
  </si>
  <si>
    <t>Tel: +91 22 22021031, Fax: +91 22 22875485, Website: www.mahindra.com, Email: group.communications@mahindra.com, CIN No. L65990MH1945PLC004558</t>
  </si>
  <si>
    <t>Total income from operations (net)................................................................................................................................................................................…</t>
  </si>
  <si>
    <t>Expenses :</t>
  </si>
  <si>
    <t>(Increase)/decrease in inventories of finished goods,  work-in-progress &amp; stock-in-trade......................................................................................................................................................................................................</t>
  </si>
  <si>
    <t xml:space="preserve"> - Number of shares ......................................................................................................................................................................</t>
  </si>
  <si>
    <t xml:space="preserve"> - Percentage of shareholding.......................................................................................................................................................</t>
  </si>
  <si>
    <t>Segment Results (After exceptional item)</t>
  </si>
  <si>
    <t>Profit from operations before other income, finance costs and exceptional items (1 - 2)……</t>
  </si>
  <si>
    <t>Profit from ordinary activities before finance costs and exceptional items (3 + 4)..................</t>
  </si>
  <si>
    <t>Exceptional items ..........................................................................................................................................................................................................…………..</t>
  </si>
  <si>
    <t>Basic Earnings per share on Net Profit from ordinary activities after tax Rs ..............................................................................................................................................................................…</t>
  </si>
  <si>
    <t>- Number of shares ......................................................................................................................................................................</t>
  </si>
  <si>
    <t>- Number of shares .....................................................................................................................................................................</t>
  </si>
  <si>
    <t>- Percentage of shares (as a % of the total share capital of the company)......................................................................................................................................................................</t>
  </si>
  <si>
    <t>- Percentage of shares (as a % of the total shareholding of promoter and promoter group)......................................................................................................................................................................</t>
  </si>
  <si>
    <t>Segment Revenue : (Net sales/income from operations &amp; other operating income)</t>
  </si>
  <si>
    <t>Net sales/income from operations &amp; other operating income................................................................................................................................................................</t>
  </si>
  <si>
    <t xml:space="preserve">During the current quarter Mahindra Racing UK Limited and Competent Hotels Private Limited became subsidiaries of the Company. Mahindra Holidays and Resorts USA Inc. and </t>
  </si>
  <si>
    <t>Jiangxi Mahindra Yueda Tractor Company Limited ceased to be subsidiaries of the Company.</t>
  </si>
  <si>
    <t>Refer note 5</t>
  </si>
  <si>
    <t>Year Ended</t>
  </si>
  <si>
    <t>The results  for the quarter ended and year ended 31st March 2014 includes the result of the Trucks Business transferred from Mahindra Trucks and Buses Limited for the full year</t>
  </si>
  <si>
    <t xml:space="preserve">that provided in the Schedule II to the Act. As a result (after considering the transitional provision specified in the schedule II), the Depreciation charge for the current quarter </t>
  </si>
  <si>
    <t>comparable to the other quarters presented.</t>
  </si>
  <si>
    <t>ended 30th June, 2014 is higher by Rs. 3277 lakhs.</t>
  </si>
  <si>
    <t>Previous period's / year's figures have been regrouped wherever necessary, in order to make them comparable.</t>
  </si>
  <si>
    <t>The above results were approved by the Board of Directors of the Company at the Board Meeting held on 8th August, 2014.</t>
  </si>
  <si>
    <t>ended 31st March 2014 as sanctioned by Honourable High Court of Bombay which became effective on 30th March 2014. The results of the current quarter are therefore not strictly</t>
  </si>
  <si>
    <t xml:space="preserve">Pursuant to the enactment of the Companies Act 2013 (the 'Act'), the Company has reviewed the estimated economic useful lives of its fixed assets generally in accordance with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</si>
</sst>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0_)"/>
    <numFmt numFmtId="165" formatCode="mm/dd/yy"/>
    <numFmt numFmtId="166" formatCode="\$#,##0.00;[Red]\-\$#,##0.00"/>
    <numFmt numFmtId="167" formatCode="###0.00_);[Red]\(###0.00\)"/>
    <numFmt numFmtId="168" formatCode="0.00_);\(0.00\)"/>
    <numFmt numFmtId="169" formatCode="_(* #,##0_);_(* \(#,##0\);_(* &quot;-&quot;??_);_(@_)"/>
    <numFmt numFmtId="170" formatCode="0_);\(0\)"/>
    <numFmt numFmtId="171" formatCode="[$-409]mmm\-yy;@"/>
    <numFmt numFmtId="172" formatCode="0.000000000000000000"/>
    <numFmt numFmtId="173" formatCode="_-* #,##0.00_-;\-* #,##0.00_-;_-* &quot;-&quot;??_-;_-@_-"/>
    <numFmt numFmtId="174" formatCode="_-* #,##0_-;\-* #,##0_-;_-* &quot;-&quot;_-;_-@_-"/>
    <numFmt numFmtId="175" formatCode="0.000000"/>
    <numFmt numFmtId="176" formatCode="0.0000000"/>
  </numFmts>
  <fonts count="38" x14ac:knownFonts="1">
    <font>
      <sz val="10"/>
      <name val="Arial"/>
    </font>
    <font>
      <sz val="11"/>
      <color theme="1"/>
      <name val="Calibri"/>
      <family val="2"/>
      <scheme val="minor"/>
    </font>
    <font>
      <sz val="10"/>
      <name val="Arial"/>
      <family val="2"/>
    </font>
    <font>
      <b/>
      <sz val="10"/>
      <name val="Helv"/>
    </font>
    <font>
      <sz val="10"/>
      <name val="MS Sans Serif"/>
      <family val="2"/>
    </font>
    <font>
      <sz val="10"/>
      <name val="Times New Roman"/>
      <family val="1"/>
    </font>
    <font>
      <sz val="8"/>
      <name val="Arial"/>
      <family val="2"/>
    </font>
    <font>
      <b/>
      <sz val="12"/>
      <name val="Helv"/>
    </font>
    <font>
      <b/>
      <sz val="11"/>
      <name val="Helv"/>
    </font>
    <font>
      <b/>
      <i/>
      <sz val="16"/>
      <name val="Helv"/>
    </font>
    <font>
      <sz val="14"/>
      <name val="Arial"/>
      <family val="2"/>
    </font>
    <font>
      <b/>
      <sz val="24"/>
      <name val="Arial"/>
      <family val="2"/>
    </font>
    <font>
      <b/>
      <sz val="14"/>
      <name val="Arial"/>
      <family val="2"/>
    </font>
    <font>
      <sz val="10"/>
      <name val="Arial"/>
      <family val="2"/>
    </font>
    <font>
      <sz val="12"/>
      <name val="Arial"/>
      <family val="2"/>
    </font>
    <font>
      <b/>
      <sz val="12"/>
      <name val="Arial"/>
      <family val="2"/>
    </font>
    <font>
      <b/>
      <sz val="16"/>
      <name val="Arial"/>
      <family val="2"/>
    </font>
    <font>
      <sz val="16"/>
      <name val="Arial"/>
      <family val="2"/>
    </font>
    <font>
      <b/>
      <sz val="10"/>
      <name val="Arial"/>
      <family val="2"/>
    </font>
    <font>
      <b/>
      <sz val="15"/>
      <name val="Arial"/>
      <family val="2"/>
    </font>
    <font>
      <sz val="15"/>
      <name val="Arial"/>
      <family val="2"/>
    </font>
    <font>
      <sz val="12"/>
      <name val="Helv"/>
    </font>
    <font>
      <b/>
      <sz val="13"/>
      <name val="Arial"/>
      <family val="2"/>
    </font>
    <font>
      <sz val="12"/>
      <name val="Arial"/>
      <family val="2"/>
    </font>
    <font>
      <sz val="16"/>
      <color theme="0"/>
      <name val="Arial"/>
      <family val="2"/>
    </font>
    <font>
      <b/>
      <sz val="16"/>
      <color theme="0"/>
      <name val="Arial"/>
      <family val="2"/>
    </font>
    <font>
      <sz val="12"/>
      <color rgb="FFFF0000"/>
      <name val="Arial"/>
      <family val="2"/>
    </font>
    <font>
      <sz val="10"/>
      <name val="MS Serif"/>
      <family val="1"/>
    </font>
    <font>
      <sz val="10"/>
      <color indexed="16"/>
      <name val="MS Serif"/>
      <family val="1"/>
    </font>
    <font>
      <sz val="8"/>
      <name val="Helv"/>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8"/>
      <name val="Helv"/>
    </font>
    <font>
      <sz val="13"/>
      <name val="Arial"/>
      <family val="2"/>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4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5">
    <xf numFmtId="0" fontId="0" fillId="0" borderId="0"/>
    <xf numFmtId="0" fontId="3" fillId="0" borderId="0"/>
    <xf numFmtId="43" fontId="2" fillId="0" borderId="0" applyFont="0" applyFill="0" applyBorder="0" applyAlignment="0" applyProtection="0"/>
    <xf numFmtId="166" fontId="5" fillId="0" borderId="0">
      <alignment horizontal="center"/>
    </xf>
    <xf numFmtId="165" fontId="4" fillId="0" borderId="1" applyFont="0" applyFill="0" applyBorder="0" applyAlignment="0">
      <alignment horizontal="center"/>
    </xf>
    <xf numFmtId="38" fontId="6" fillId="2" borderId="0" applyNumberFormat="0" applyBorder="0" applyAlignment="0" applyProtection="0"/>
    <xf numFmtId="0" fontId="7" fillId="0" borderId="0">
      <alignment horizontal="left"/>
    </xf>
    <xf numFmtId="10" fontId="6" fillId="2" borderId="2" applyNumberFormat="0" applyBorder="0" applyAlignment="0" applyProtection="0"/>
    <xf numFmtId="0" fontId="8" fillId="0" borderId="3"/>
    <xf numFmtId="164" fontId="9" fillId="0" borderId="0"/>
    <xf numFmtId="9" fontId="2" fillId="0" borderId="0" applyFont="0" applyFill="0" applyBorder="0" applyAlignment="0" applyProtection="0"/>
    <xf numFmtId="10" fontId="2" fillId="0" borderId="0" applyFont="0" applyFill="0" applyBorder="0" applyAlignment="0" applyProtection="0"/>
    <xf numFmtId="0" fontId="8"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172" fontId="2" fillId="0" borderId="0" applyFill="0" applyBorder="0" applyAlignment="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7" fillId="0" borderId="0" applyNumberFormat="0" applyAlignment="0">
      <alignment horizontal="left"/>
    </xf>
    <xf numFmtId="0" fontId="28" fillId="0" borderId="0" applyNumberFormat="0" applyAlignment="0">
      <alignment horizontal="left"/>
    </xf>
    <xf numFmtId="0" fontId="15" fillId="0" borderId="35" applyNumberFormat="0" applyAlignment="0" applyProtection="0">
      <alignment horizontal="left" vertical="center"/>
    </xf>
    <xf numFmtId="0" fontId="15" fillId="0" borderId="13">
      <alignment horizontal="left" vertical="center"/>
    </xf>
    <xf numFmtId="0" fontId="2" fillId="0" borderId="0"/>
    <xf numFmtId="0" fontId="2" fillId="0" borderId="0"/>
    <xf numFmtId="0" fontId="2" fillId="0" borderId="0"/>
    <xf numFmtId="0" fontId="2" fillId="0" borderId="0"/>
    <xf numFmtId="9" fontId="2" fillId="0" borderId="0" applyFont="0" applyFill="0" applyBorder="0" applyAlignment="0" applyProtection="0"/>
    <xf numFmtId="14" fontId="29" fillId="0" borderId="0" applyNumberFormat="0" applyFill="0" applyBorder="0" applyAlignment="0" applyProtection="0">
      <alignment horizontal="left"/>
    </xf>
    <xf numFmtId="4" fontId="30" fillId="3" borderId="36" applyNumberFormat="0" applyProtection="0">
      <alignment vertical="center"/>
    </xf>
    <xf numFmtId="4" fontId="31" fillId="3" borderId="36" applyNumberFormat="0" applyProtection="0">
      <alignment vertical="center"/>
    </xf>
    <xf numFmtId="4" fontId="30" fillId="3" borderId="36" applyNumberFormat="0" applyProtection="0">
      <alignment horizontal="left" vertical="center" indent="1"/>
    </xf>
    <xf numFmtId="4" fontId="30" fillId="3" borderId="36" applyNumberFormat="0" applyProtection="0">
      <alignment horizontal="left" vertical="center" indent="1"/>
    </xf>
    <xf numFmtId="0" fontId="2" fillId="4" borderId="36" applyNumberFormat="0" applyProtection="0">
      <alignment horizontal="left" vertical="center" indent="1"/>
    </xf>
    <xf numFmtId="4" fontId="30" fillId="5" borderId="36" applyNumberFormat="0" applyProtection="0">
      <alignment horizontal="right" vertical="center"/>
    </xf>
    <xf numFmtId="4" fontId="30" fillId="6" borderId="36" applyNumberFormat="0" applyProtection="0">
      <alignment horizontal="right" vertical="center"/>
    </xf>
    <xf numFmtId="4" fontId="30" fillId="7" borderId="36" applyNumberFormat="0" applyProtection="0">
      <alignment horizontal="right" vertical="center"/>
    </xf>
    <xf numFmtId="4" fontId="30" fillId="8" borderId="36" applyNumberFormat="0" applyProtection="0">
      <alignment horizontal="right" vertical="center"/>
    </xf>
    <xf numFmtId="4" fontId="30" fillId="9" borderId="36" applyNumberFormat="0" applyProtection="0">
      <alignment horizontal="right" vertical="center"/>
    </xf>
    <xf numFmtId="4" fontId="30" fillId="10" borderId="36" applyNumberFormat="0" applyProtection="0">
      <alignment horizontal="right" vertical="center"/>
    </xf>
    <xf numFmtId="4" fontId="30" fillId="11" borderId="36" applyNumberFormat="0" applyProtection="0">
      <alignment horizontal="right" vertical="center"/>
    </xf>
    <xf numFmtId="4" fontId="30" fillId="12" borderId="36" applyNumberFormat="0" applyProtection="0">
      <alignment horizontal="right" vertical="center"/>
    </xf>
    <xf numFmtId="4" fontId="30" fillId="13" borderId="36" applyNumberFormat="0" applyProtection="0">
      <alignment horizontal="right" vertical="center"/>
    </xf>
    <xf numFmtId="4" fontId="32" fillId="14" borderId="36" applyNumberFormat="0" applyProtection="0">
      <alignment horizontal="left" vertical="center" indent="1"/>
    </xf>
    <xf numFmtId="4" fontId="30" fillId="15" borderId="37" applyNumberFormat="0" applyProtection="0">
      <alignment horizontal="left" vertical="center" indent="1"/>
    </xf>
    <xf numFmtId="4" fontId="33" fillId="16" borderId="0" applyNumberFormat="0" applyProtection="0">
      <alignment horizontal="left" vertical="center" indent="1"/>
    </xf>
    <xf numFmtId="0" fontId="2" fillId="4" borderId="36" applyNumberFormat="0" applyProtection="0">
      <alignment horizontal="left" vertical="center" indent="1"/>
    </xf>
    <xf numFmtId="4" fontId="30" fillId="15" borderId="36" applyNumberFormat="0" applyProtection="0">
      <alignment horizontal="left" vertical="center" indent="1"/>
    </xf>
    <xf numFmtId="4" fontId="30" fillId="17" borderId="36" applyNumberFormat="0" applyProtection="0">
      <alignment horizontal="left" vertical="center" indent="1"/>
    </xf>
    <xf numFmtId="0" fontId="2" fillId="17" borderId="36" applyNumberFormat="0" applyProtection="0">
      <alignment horizontal="left" vertical="center" indent="1"/>
    </xf>
    <xf numFmtId="0" fontId="2" fillId="17" borderId="36" applyNumberFormat="0" applyProtection="0">
      <alignment horizontal="left" vertical="center" indent="1"/>
    </xf>
    <xf numFmtId="0" fontId="2" fillId="18" borderId="36" applyNumberFormat="0" applyProtection="0">
      <alignment horizontal="left" vertical="center" indent="1"/>
    </xf>
    <xf numFmtId="0" fontId="2" fillId="18" borderId="36" applyNumberFormat="0" applyProtection="0">
      <alignment horizontal="left" vertical="center" indent="1"/>
    </xf>
    <xf numFmtId="0" fontId="2" fillId="19" borderId="36" applyNumberFormat="0" applyProtection="0">
      <alignment horizontal="left" vertical="center" indent="1"/>
    </xf>
    <xf numFmtId="0" fontId="2" fillId="19" borderId="36" applyNumberFormat="0" applyProtection="0">
      <alignment horizontal="left" vertical="center" indent="1"/>
    </xf>
    <xf numFmtId="0" fontId="2" fillId="4" borderId="36" applyNumberFormat="0" applyProtection="0">
      <alignment horizontal="left" vertical="center" indent="1"/>
    </xf>
    <xf numFmtId="0" fontId="2" fillId="4" borderId="36" applyNumberFormat="0" applyProtection="0">
      <alignment horizontal="left" vertical="center" indent="1"/>
    </xf>
    <xf numFmtId="4" fontId="30" fillId="20" borderId="36" applyNumberFormat="0" applyProtection="0">
      <alignment vertical="center"/>
    </xf>
    <xf numFmtId="4" fontId="31" fillId="20" borderId="36" applyNumberFormat="0" applyProtection="0">
      <alignment vertical="center"/>
    </xf>
    <xf numFmtId="4" fontId="30" fillId="20" borderId="36" applyNumberFormat="0" applyProtection="0">
      <alignment horizontal="left" vertical="center" indent="1"/>
    </xf>
    <xf numFmtId="4" fontId="30" fillId="20" borderId="36" applyNumberFormat="0" applyProtection="0">
      <alignment horizontal="left" vertical="center" indent="1"/>
    </xf>
    <xf numFmtId="4" fontId="30" fillId="15" borderId="36" applyNumberFormat="0" applyProtection="0">
      <alignment horizontal="right" vertical="center"/>
    </xf>
    <xf numFmtId="4" fontId="31" fillId="15" borderId="36" applyNumberFormat="0" applyProtection="0">
      <alignment horizontal="right" vertical="center"/>
    </xf>
    <xf numFmtId="0" fontId="2" fillId="4" borderId="36" applyNumberFormat="0" applyProtection="0">
      <alignment horizontal="left" vertical="center" indent="1"/>
    </xf>
    <xf numFmtId="0" fontId="2" fillId="4" borderId="36" applyNumberFormat="0" applyProtection="0">
      <alignment horizontal="left" vertical="center" indent="1"/>
    </xf>
    <xf numFmtId="0" fontId="34" fillId="0" borderId="0"/>
    <xf numFmtId="4" fontId="35" fillId="15" borderId="36" applyNumberFormat="0" applyProtection="0">
      <alignment horizontal="right" vertical="center"/>
    </xf>
    <xf numFmtId="0" fontId="2" fillId="0" borderId="0"/>
    <xf numFmtId="40" fontId="36" fillId="0" borderId="0" applyBorder="0">
      <alignment horizontal="right"/>
    </xf>
    <xf numFmtId="174"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cellStyleXfs>
  <cellXfs count="299">
    <xf numFmtId="0" fontId="0" fillId="0" borderId="0" xfId="0"/>
    <xf numFmtId="0" fontId="11" fillId="0" borderId="0" xfId="0" applyFont="1" applyBorder="1"/>
    <xf numFmtId="0" fontId="12" fillId="0" borderId="0" xfId="0" applyFont="1" applyBorder="1"/>
    <xf numFmtId="0" fontId="13" fillId="0" borderId="4" xfId="0" applyFont="1" applyBorder="1"/>
    <xf numFmtId="0" fontId="13" fillId="0" borderId="0" xfId="0" applyFont="1" applyBorder="1"/>
    <xf numFmtId="0" fontId="13" fillId="0" borderId="0" xfId="0" applyFont="1" applyFill="1" applyBorder="1"/>
    <xf numFmtId="0" fontId="15" fillId="0" borderId="5" xfId="0" applyFont="1" applyBorder="1" applyAlignment="1">
      <alignment horizontal="right"/>
    </xf>
    <xf numFmtId="0" fontId="15" fillId="0" borderId="0" xfId="0" applyFont="1" applyBorder="1" applyAlignment="1">
      <alignment horizontal="right"/>
    </xf>
    <xf numFmtId="0" fontId="13" fillId="0" borderId="0" xfId="0" applyFont="1" applyBorder="1" applyAlignment="1">
      <alignment horizontal="right"/>
    </xf>
    <xf numFmtId="0" fontId="15" fillId="0" borderId="6" xfId="0" applyFont="1" applyBorder="1" applyAlignment="1">
      <alignment horizontal="right"/>
    </xf>
    <xf numFmtId="0" fontId="15" fillId="0" borderId="0" xfId="0" applyFont="1" applyBorder="1"/>
    <xf numFmtId="0" fontId="14" fillId="0" borderId="0" xfId="0" applyFont="1" applyBorder="1" applyAlignment="1">
      <alignment horizontal="left"/>
    </xf>
    <xf numFmtId="168" fontId="16" fillId="0" borderId="1" xfId="2" applyNumberFormat="1" applyFont="1" applyFill="1" applyBorder="1" applyAlignment="1">
      <alignment horizontal="right"/>
    </xf>
    <xf numFmtId="168" fontId="16" fillId="0" borderId="0" xfId="2" applyNumberFormat="1" applyFont="1" applyBorder="1" applyAlignment="1">
      <alignment horizontal="right"/>
    </xf>
    <xf numFmtId="0" fontId="14" fillId="0" borderId="0" xfId="0" quotePrefix="1" applyFont="1" applyBorder="1"/>
    <xf numFmtId="0" fontId="14" fillId="0" borderId="0" xfId="0" applyFont="1" applyBorder="1"/>
    <xf numFmtId="0" fontId="14" fillId="0" borderId="6" xfId="0" applyFont="1" applyBorder="1"/>
    <xf numFmtId="168" fontId="13" fillId="0" borderId="0" xfId="2" applyNumberFormat="1" applyFont="1" applyBorder="1"/>
    <xf numFmtId="168" fontId="15" fillId="0" borderId="6" xfId="2" applyNumberFormat="1" applyFont="1" applyFill="1" applyBorder="1"/>
    <xf numFmtId="168" fontId="14" fillId="0" borderId="6" xfId="2" applyNumberFormat="1" applyFont="1" applyFill="1" applyBorder="1"/>
    <xf numFmtId="0" fontId="14" fillId="0" borderId="0" xfId="0" applyFont="1" applyFill="1" applyBorder="1"/>
    <xf numFmtId="168" fontId="16" fillId="0" borderId="7" xfId="2" applyNumberFormat="1" applyFont="1" applyFill="1" applyBorder="1" applyAlignment="1">
      <alignment horizontal="right"/>
    </xf>
    <xf numFmtId="0" fontId="14" fillId="0" borderId="8" xfId="0" applyFont="1" applyBorder="1"/>
    <xf numFmtId="0" fontId="14" fillId="0" borderId="3" xfId="0" applyFont="1" applyBorder="1"/>
    <xf numFmtId="0" fontId="13" fillId="0" borderId="9" xfId="0" applyFont="1" applyBorder="1"/>
    <xf numFmtId="0" fontId="14" fillId="0" borderId="4" xfId="0" quotePrefix="1" applyFont="1" applyBorder="1" applyAlignment="1">
      <alignment horizontal="left"/>
    </xf>
    <xf numFmtId="0" fontId="14" fillId="0" borderId="4" xfId="0" quotePrefix="1" applyFont="1" applyBorder="1"/>
    <xf numFmtId="0" fontId="14" fillId="0" borderId="4" xfId="0" applyFont="1" applyBorder="1"/>
    <xf numFmtId="0" fontId="15" fillId="0" borderId="0" xfId="0" applyFont="1" applyFill="1" applyBorder="1"/>
    <xf numFmtId="167" fontId="15" fillId="0" borderId="0" xfId="0" applyNumberFormat="1" applyFont="1" applyBorder="1" applyAlignment="1">
      <alignment horizontal="right"/>
    </xf>
    <xf numFmtId="0" fontId="14" fillId="0" borderId="4" xfId="0" applyFont="1" applyBorder="1" applyAlignment="1">
      <alignment horizontal="left"/>
    </xf>
    <xf numFmtId="164" fontId="14" fillId="0" borderId="0" xfId="0" applyNumberFormat="1" applyFont="1" applyBorder="1" applyProtection="1"/>
    <xf numFmtId="0" fontId="13" fillId="0" borderId="10" xfId="0" applyFont="1" applyBorder="1"/>
    <xf numFmtId="0" fontId="14" fillId="0" borderId="3" xfId="0" quotePrefix="1" applyFont="1" applyBorder="1"/>
    <xf numFmtId="0" fontId="13" fillId="0" borderId="11" xfId="0" applyFont="1" applyBorder="1" applyAlignment="1">
      <alignment horizontal="right"/>
    </xf>
    <xf numFmtId="0" fontId="14" fillId="0" borderId="0" xfId="0" applyFont="1" applyFill="1" applyBorder="1" applyAlignment="1">
      <alignment vertical="top"/>
    </xf>
    <xf numFmtId="168" fontId="19" fillId="0" borderId="0" xfId="2" applyNumberFormat="1" applyFont="1" applyBorder="1" applyAlignment="1">
      <alignment horizontal="right"/>
    </xf>
    <xf numFmtId="0" fontId="12" fillId="0" borderId="12" xfId="0" applyFont="1" applyFill="1" applyBorder="1" applyAlignment="1">
      <alignment horizontal="right"/>
    </xf>
    <xf numFmtId="0" fontId="12" fillId="0" borderId="13" xfId="0" applyFont="1" applyFill="1" applyBorder="1" applyAlignment="1">
      <alignment horizontal="right"/>
    </xf>
    <xf numFmtId="168" fontId="14" fillId="0" borderId="0" xfId="2" applyNumberFormat="1" applyFont="1" applyBorder="1"/>
    <xf numFmtId="0" fontId="15" fillId="0" borderId="14" xfId="0" applyFont="1" applyBorder="1" applyAlignment="1">
      <alignment horizontal="right"/>
    </xf>
    <xf numFmtId="0" fontId="15" fillId="0" borderId="4" xfId="0" quotePrefix="1" applyFont="1" applyBorder="1" applyAlignment="1">
      <alignment horizontal="left"/>
    </xf>
    <xf numFmtId="0" fontId="14" fillId="0" borderId="10" xfId="0" applyFont="1" applyBorder="1"/>
    <xf numFmtId="0" fontId="14" fillId="0" borderId="11" xfId="0" applyFont="1" applyBorder="1"/>
    <xf numFmtId="170" fontId="16" fillId="0" borderId="7" xfId="2" applyNumberFormat="1" applyFont="1" applyFill="1" applyBorder="1" applyAlignment="1">
      <alignment horizontal="right"/>
    </xf>
    <xf numFmtId="168" fontId="19" fillId="0" borderId="7" xfId="2" applyNumberFormat="1" applyFont="1" applyFill="1" applyBorder="1" applyAlignment="1">
      <alignment horizontal="right"/>
    </xf>
    <xf numFmtId="0" fontId="13" fillId="0" borderId="18" xfId="0" applyFont="1" applyBorder="1" applyAlignment="1">
      <alignment horizontal="right"/>
    </xf>
    <xf numFmtId="0" fontId="15" fillId="0" borderId="9" xfId="0" applyFont="1" applyBorder="1" applyAlignment="1">
      <alignment horizontal="right"/>
    </xf>
    <xf numFmtId="0" fontId="22" fillId="0" borderId="19" xfId="0" applyFont="1" applyBorder="1" applyAlignment="1">
      <alignment horizontal="center" wrapText="1"/>
    </xf>
    <xf numFmtId="0" fontId="14" fillId="0" borderId="3" xfId="0" applyFont="1" applyBorder="1" applyAlignment="1">
      <alignment horizontal="left"/>
    </xf>
    <xf numFmtId="0" fontId="13" fillId="0" borderId="4" xfId="0" applyFont="1" applyBorder="1" applyAlignment="1">
      <alignment horizontal="right"/>
    </xf>
    <xf numFmtId="0" fontId="13" fillId="0" borderId="3" xfId="0" applyFont="1" applyBorder="1"/>
    <xf numFmtId="0" fontId="22" fillId="0" borderId="17" xfId="0" applyFont="1" applyBorder="1" applyAlignment="1">
      <alignment horizontal="center" wrapText="1"/>
    </xf>
    <xf numFmtId="0" fontId="14" fillId="0" borderId="18" xfId="0" applyFont="1" applyBorder="1" applyAlignment="1">
      <alignment horizontal="right"/>
    </xf>
    <xf numFmtId="164" fontId="14" fillId="0" borderId="3" xfId="0" applyNumberFormat="1" applyFont="1" applyBorder="1" applyProtection="1"/>
    <xf numFmtId="167" fontId="15" fillId="0" borderId="3" xfId="0" applyNumberFormat="1" applyFont="1" applyBorder="1" applyAlignment="1">
      <alignment horizontal="right"/>
    </xf>
    <xf numFmtId="167" fontId="14" fillId="0" borderId="0" xfId="0" applyNumberFormat="1" applyFont="1" applyBorder="1" applyAlignment="1">
      <alignment horizontal="right"/>
    </xf>
    <xf numFmtId="167" fontId="14" fillId="0" borderId="3" xfId="0" applyNumberFormat="1" applyFont="1" applyBorder="1" applyAlignment="1">
      <alignment horizontal="right"/>
    </xf>
    <xf numFmtId="170" fontId="16" fillId="0" borderId="1" xfId="2" quotePrefix="1" applyNumberFormat="1" applyFont="1" applyFill="1" applyBorder="1" applyAlignment="1">
      <alignment horizontal="right"/>
    </xf>
    <xf numFmtId="0" fontId="15" fillId="0" borderId="17" xfId="0" applyFont="1" applyBorder="1"/>
    <xf numFmtId="0" fontId="15" fillId="0" borderId="22" xfId="0" quotePrefix="1" applyFont="1" applyBorder="1" applyAlignment="1">
      <alignment horizontal="right"/>
    </xf>
    <xf numFmtId="0" fontId="15" fillId="0" borderId="12" xfId="0" applyFont="1" applyBorder="1"/>
    <xf numFmtId="0" fontId="18" fillId="0" borderId="0" xfId="0" applyFont="1" applyBorder="1" applyAlignment="1"/>
    <xf numFmtId="0" fontId="14" fillId="0" borderId="4" xfId="0" quotePrefix="1" applyFont="1" applyBorder="1" applyAlignment="1">
      <alignment horizontal="right"/>
    </xf>
    <xf numFmtId="0" fontId="14" fillId="0" borderId="0" xfId="0" quotePrefix="1" applyFont="1" applyBorder="1" applyAlignment="1">
      <alignment horizontal="left"/>
    </xf>
    <xf numFmtId="168" fontId="17" fillId="0" borderId="1" xfId="2" applyNumberFormat="1" applyFont="1" applyFill="1" applyBorder="1" applyAlignment="1">
      <alignment horizontal="right"/>
    </xf>
    <xf numFmtId="170" fontId="16" fillId="0" borderId="0" xfId="2" applyNumberFormat="1" applyFont="1" applyFill="1" applyBorder="1" applyAlignment="1">
      <alignment horizontal="right"/>
    </xf>
    <xf numFmtId="170" fontId="17" fillId="0" borderId="1" xfId="2" applyNumberFormat="1" applyFont="1" applyFill="1" applyBorder="1" applyAlignment="1">
      <alignment horizontal="right"/>
    </xf>
    <xf numFmtId="10" fontId="17" fillId="0" borderId="1" xfId="10" applyNumberFormat="1" applyFont="1" applyFill="1" applyBorder="1" applyAlignment="1">
      <alignment horizontal="right"/>
    </xf>
    <xf numFmtId="168" fontId="20" fillId="0" borderId="1" xfId="2" applyNumberFormat="1" applyFont="1" applyFill="1" applyBorder="1" applyAlignment="1">
      <alignment horizontal="right"/>
    </xf>
    <xf numFmtId="170" fontId="16" fillId="0" borderId="1" xfId="2" applyNumberFormat="1" applyFont="1" applyFill="1" applyBorder="1" applyAlignment="1">
      <alignment horizontal="right"/>
    </xf>
    <xf numFmtId="170" fontId="17" fillId="0" borderId="0" xfId="2" applyNumberFormat="1" applyFont="1" applyBorder="1"/>
    <xf numFmtId="170" fontId="16" fillId="0" borderId="23" xfId="2" applyNumberFormat="1" applyFont="1" applyFill="1" applyBorder="1" applyAlignment="1">
      <alignment horizontal="right"/>
    </xf>
    <xf numFmtId="170" fontId="17" fillId="0" borderId="23" xfId="2" applyNumberFormat="1" applyFont="1" applyFill="1" applyBorder="1" applyAlignment="1">
      <alignment horizontal="right"/>
    </xf>
    <xf numFmtId="170" fontId="16" fillId="0" borderId="24" xfId="2" applyNumberFormat="1" applyFont="1" applyFill="1" applyBorder="1" applyAlignment="1">
      <alignment horizontal="right"/>
    </xf>
    <xf numFmtId="170" fontId="16" fillId="0" borderId="1" xfId="2" applyNumberFormat="1" applyFont="1" applyBorder="1" applyAlignment="1">
      <alignment horizontal="right"/>
    </xf>
    <xf numFmtId="170" fontId="16" fillId="0" borderId="0" xfId="2" applyNumberFormat="1" applyFont="1" applyBorder="1" applyAlignment="1"/>
    <xf numFmtId="170" fontId="17" fillId="0" borderId="1" xfId="2" applyNumberFormat="1" applyFont="1" applyBorder="1" applyAlignment="1">
      <alignment horizontal="right"/>
    </xf>
    <xf numFmtId="170" fontId="16" fillId="0" borderId="7" xfId="2" applyNumberFormat="1" applyFont="1" applyBorder="1" applyAlignment="1">
      <alignment horizontal="right"/>
    </xf>
    <xf numFmtId="170" fontId="16" fillId="0" borderId="7" xfId="2" applyNumberFormat="1" applyFont="1" applyFill="1" applyBorder="1" applyAlignment="1"/>
    <xf numFmtId="170" fontId="16" fillId="0" borderId="1" xfId="2" applyNumberFormat="1" applyFont="1" applyFill="1" applyBorder="1" applyAlignment="1"/>
    <xf numFmtId="170" fontId="17" fillId="0" borderId="1" xfId="2" applyNumberFormat="1" applyFont="1" applyFill="1" applyBorder="1" applyAlignment="1"/>
    <xf numFmtId="170" fontId="16" fillId="0" borderId="0" xfId="2" applyNumberFormat="1" applyFont="1" applyBorder="1" applyAlignment="1">
      <alignment horizontal="right"/>
    </xf>
    <xf numFmtId="170" fontId="16" fillId="0" borderId="1" xfId="2" applyNumberFormat="1" applyFont="1" applyBorder="1"/>
    <xf numFmtId="170" fontId="17" fillId="0" borderId="1" xfId="2" applyNumberFormat="1" applyFont="1" applyBorder="1"/>
    <xf numFmtId="170" fontId="16" fillId="0" borderId="7" xfId="2" applyNumberFormat="1" applyFont="1" applyBorder="1"/>
    <xf numFmtId="170" fontId="16" fillId="0" borderId="20" xfId="2" applyNumberFormat="1" applyFont="1" applyBorder="1"/>
    <xf numFmtId="170" fontId="17" fillId="0" borderId="20" xfId="2" applyNumberFormat="1" applyFont="1" applyBorder="1"/>
    <xf numFmtId="170" fontId="16" fillId="0" borderId="17" xfId="2" applyNumberFormat="1" applyFont="1" applyBorder="1"/>
    <xf numFmtId="170" fontId="16" fillId="0" borderId="25" xfId="2" applyNumberFormat="1" applyFont="1" applyBorder="1"/>
    <xf numFmtId="170" fontId="17" fillId="0" borderId="25" xfId="2" applyNumberFormat="1" applyFont="1" applyBorder="1"/>
    <xf numFmtId="170" fontId="16" fillId="0" borderId="26" xfId="2" applyNumberFormat="1" applyFont="1" applyBorder="1"/>
    <xf numFmtId="170" fontId="16" fillId="0" borderId="27" xfId="2" applyNumberFormat="1" applyFont="1" applyFill="1" applyBorder="1" applyAlignment="1">
      <alignment horizontal="right"/>
    </xf>
    <xf numFmtId="170" fontId="17" fillId="0" borderId="27" xfId="2" applyNumberFormat="1" applyFont="1" applyFill="1" applyBorder="1" applyAlignment="1">
      <alignment horizontal="right"/>
    </xf>
    <xf numFmtId="170" fontId="16" fillId="0" borderId="28" xfId="2" applyNumberFormat="1" applyFont="1" applyFill="1" applyBorder="1" applyAlignment="1">
      <alignment horizontal="right"/>
    </xf>
    <xf numFmtId="170" fontId="17" fillId="0" borderId="7" xfId="2" applyNumberFormat="1" applyFont="1" applyBorder="1"/>
    <xf numFmtId="170" fontId="16" fillId="0" borderId="24" xfId="2" applyNumberFormat="1" applyFont="1" applyBorder="1" applyAlignment="1">
      <alignment horizontal="right"/>
    </xf>
    <xf numFmtId="170" fontId="16" fillId="0" borderId="0" xfId="2" applyNumberFormat="1" applyFont="1" applyBorder="1"/>
    <xf numFmtId="170" fontId="16" fillId="0" borderId="29" xfId="2" applyNumberFormat="1" applyFont="1" applyBorder="1"/>
    <xf numFmtId="170" fontId="17" fillId="0" borderId="16" xfId="2" applyNumberFormat="1" applyFont="1" applyBorder="1"/>
    <xf numFmtId="170" fontId="16" fillId="0" borderId="30" xfId="2" applyNumberFormat="1" applyFont="1" applyBorder="1"/>
    <xf numFmtId="10" fontId="16" fillId="0" borderId="1" xfId="10" applyNumberFormat="1" applyFont="1" applyFill="1" applyBorder="1" applyAlignment="1">
      <alignment horizontal="right"/>
    </xf>
    <xf numFmtId="168" fontId="19" fillId="0" borderId="1" xfId="2" applyNumberFormat="1" applyFont="1" applyFill="1" applyBorder="1" applyAlignment="1">
      <alignment horizontal="right"/>
    </xf>
    <xf numFmtId="170" fontId="17" fillId="0" borderId="24" xfId="2" applyNumberFormat="1" applyFont="1" applyBorder="1"/>
    <xf numFmtId="170" fontId="17" fillId="0" borderId="26" xfId="2" applyNumberFormat="1" applyFont="1" applyBorder="1"/>
    <xf numFmtId="168" fontId="14" fillId="0" borderId="0" xfId="2" applyNumberFormat="1" applyFont="1" applyBorder="1" applyAlignment="1">
      <alignment horizontal="right"/>
    </xf>
    <xf numFmtId="168" fontId="14" fillId="0" borderId="0" xfId="2" applyNumberFormat="1" applyFont="1" applyFill="1" applyBorder="1"/>
    <xf numFmtId="168" fontId="15" fillId="0" borderId="0" xfId="2" applyNumberFormat="1" applyFont="1" applyFill="1" applyBorder="1"/>
    <xf numFmtId="168" fontId="7" fillId="0" borderId="0" xfId="2" applyNumberFormat="1" applyFont="1" applyBorder="1" applyAlignment="1">
      <alignment horizontal="right"/>
    </xf>
    <xf numFmtId="168" fontId="21" fillId="0" borderId="0" xfId="2" applyNumberFormat="1" applyFont="1" applyBorder="1" applyAlignment="1">
      <alignment horizontal="right"/>
    </xf>
    <xf numFmtId="168" fontId="21" fillId="0" borderId="0" xfId="2" applyNumberFormat="1" applyFont="1" applyFill="1" applyBorder="1" applyAlignment="1">
      <alignment horizontal="right"/>
    </xf>
    <xf numFmtId="0" fontId="23" fillId="0" borderId="0" xfId="0" applyFont="1" applyBorder="1"/>
    <xf numFmtId="170" fontId="16" fillId="0" borderId="0" xfId="2" applyNumberFormat="1" applyFont="1" applyFill="1" applyBorder="1" applyAlignment="1"/>
    <xf numFmtId="0" fontId="0" fillId="0" borderId="0" xfId="0" applyBorder="1"/>
    <xf numFmtId="170" fontId="17" fillId="0" borderId="1" xfId="2" quotePrefix="1" applyNumberFormat="1" applyFont="1" applyBorder="1" applyAlignment="1">
      <alignment horizontal="right"/>
    </xf>
    <xf numFmtId="170" fontId="17" fillId="0" borderId="29" xfId="2" applyNumberFormat="1" applyFont="1" applyBorder="1"/>
    <xf numFmtId="170" fontId="0" fillId="0" borderId="0" xfId="0" applyNumberFormat="1" applyBorder="1"/>
    <xf numFmtId="170" fontId="16" fillId="0" borderId="22" xfId="2" applyNumberFormat="1" applyFont="1" applyBorder="1"/>
    <xf numFmtId="170" fontId="17" fillId="0" borderId="0" xfId="2" applyNumberFormat="1" applyFont="1" applyBorder="1" applyAlignment="1">
      <alignment horizontal="right"/>
    </xf>
    <xf numFmtId="167" fontId="14" fillId="0" borderId="0" xfId="0" applyNumberFormat="1" applyFont="1" applyFill="1" applyBorder="1" applyAlignment="1">
      <alignment horizontal="right"/>
    </xf>
    <xf numFmtId="0" fontId="13" fillId="0" borderId="8" xfId="0" applyFont="1" applyBorder="1"/>
    <xf numFmtId="167" fontId="14" fillId="0" borderId="8" xfId="0" applyNumberFormat="1" applyFont="1" applyFill="1" applyBorder="1" applyAlignment="1">
      <alignment horizontal="right"/>
    </xf>
    <xf numFmtId="0" fontId="14" fillId="0" borderId="3" xfId="0" applyFont="1" applyFill="1" applyBorder="1"/>
    <xf numFmtId="0" fontId="13" fillId="0" borderId="12" xfId="0" applyFont="1" applyBorder="1"/>
    <xf numFmtId="170" fontId="17" fillId="0" borderId="6" xfId="2" applyNumberFormat="1" applyFont="1" applyBorder="1"/>
    <xf numFmtId="170" fontId="17" fillId="0" borderId="33" xfId="2" applyNumberFormat="1" applyFont="1" applyBorder="1"/>
    <xf numFmtId="171" fontId="12" fillId="0" borderId="22" xfId="2" applyNumberFormat="1" applyFont="1" applyBorder="1" applyAlignment="1">
      <alignment horizontal="right"/>
    </xf>
    <xf numFmtId="171" fontId="10" fillId="0" borderId="22" xfId="2" applyNumberFormat="1" applyFont="1" applyBorder="1" applyAlignment="1">
      <alignment horizontal="right"/>
    </xf>
    <xf numFmtId="0" fontId="10" fillId="0" borderId="13" xfId="0" applyFont="1" applyFill="1" applyBorder="1" applyAlignment="1">
      <alignment horizontal="right"/>
    </xf>
    <xf numFmtId="168" fontId="16" fillId="0" borderId="1" xfId="2" applyNumberFormat="1" applyFont="1" applyBorder="1" applyAlignment="1">
      <alignment horizontal="right"/>
    </xf>
    <xf numFmtId="168" fontId="19" fillId="0" borderId="1" xfId="2" applyNumberFormat="1" applyFont="1" applyBorder="1" applyAlignment="1">
      <alignment horizontal="right"/>
    </xf>
    <xf numFmtId="43" fontId="17" fillId="0" borderId="1" xfId="2" applyFont="1" applyFill="1" applyBorder="1" applyAlignment="1">
      <alignment horizontal="right"/>
    </xf>
    <xf numFmtId="168" fontId="15" fillId="0" borderId="1" xfId="2" applyNumberFormat="1" applyFont="1" applyFill="1" applyBorder="1" applyAlignment="1">
      <alignment horizontal="right"/>
    </xf>
    <xf numFmtId="168" fontId="14" fillId="0" borderId="1" xfId="2" applyNumberFormat="1" applyFont="1" applyFill="1" applyBorder="1" applyAlignment="1">
      <alignment horizontal="right"/>
    </xf>
    <xf numFmtId="168" fontId="15" fillId="0" borderId="7" xfId="2" applyNumberFormat="1" applyFont="1" applyFill="1" applyBorder="1" applyAlignment="1">
      <alignment horizontal="right"/>
    </xf>
    <xf numFmtId="0" fontId="14" fillId="0" borderId="22" xfId="0" quotePrefix="1" applyFont="1" applyBorder="1" applyAlignment="1">
      <alignment horizontal="right"/>
    </xf>
    <xf numFmtId="0" fontId="15" fillId="0" borderId="13" xfId="0" applyFont="1" applyBorder="1"/>
    <xf numFmtId="0" fontId="14" fillId="0" borderId="12" xfId="0" applyFont="1" applyBorder="1"/>
    <xf numFmtId="0" fontId="14" fillId="0" borderId="10" xfId="0" quotePrefix="1" applyFont="1" applyBorder="1" applyAlignment="1">
      <alignment horizontal="left"/>
    </xf>
    <xf numFmtId="168" fontId="16" fillId="0" borderId="15" xfId="2" applyNumberFormat="1" applyFont="1" applyFill="1" applyBorder="1" applyAlignment="1">
      <alignment horizontal="right"/>
    </xf>
    <xf numFmtId="168" fontId="16" fillId="0" borderId="3" xfId="2" applyNumberFormat="1" applyFont="1" applyBorder="1" applyAlignment="1">
      <alignment horizontal="right"/>
    </xf>
    <xf numFmtId="168" fontId="17" fillId="0" borderId="15" xfId="2" applyNumberFormat="1" applyFont="1" applyFill="1" applyBorder="1" applyAlignment="1">
      <alignment horizontal="right"/>
    </xf>
    <xf numFmtId="168" fontId="16" fillId="0" borderId="16" xfId="2" applyNumberFormat="1" applyFont="1" applyFill="1" applyBorder="1" applyAlignment="1">
      <alignment horizontal="right"/>
    </xf>
    <xf numFmtId="0" fontId="14" fillId="0" borderId="9" xfId="0" quotePrefix="1" applyFont="1" applyBorder="1" applyAlignment="1">
      <alignment horizontal="left"/>
    </xf>
    <xf numFmtId="0" fontId="14" fillId="0" borderId="8" xfId="0" applyFont="1" applyBorder="1" applyAlignment="1">
      <alignment horizontal="left"/>
    </xf>
    <xf numFmtId="168" fontId="16" fillId="0" borderId="8" xfId="2" applyNumberFormat="1" applyFont="1" applyFill="1" applyBorder="1" applyAlignment="1">
      <alignment horizontal="right"/>
    </xf>
    <xf numFmtId="168" fontId="16" fillId="0" borderId="8" xfId="2" applyNumberFormat="1" applyFont="1" applyBorder="1" applyAlignment="1">
      <alignment horizontal="right"/>
    </xf>
    <xf numFmtId="168" fontId="17" fillId="0" borderId="8" xfId="2" applyNumberFormat="1" applyFont="1" applyFill="1" applyBorder="1" applyAlignment="1">
      <alignment horizontal="right"/>
    </xf>
    <xf numFmtId="0" fontId="14" fillId="0" borderId="14" xfId="0" quotePrefix="1" applyFont="1" applyBorder="1" applyAlignment="1">
      <alignment horizontal="left"/>
    </xf>
    <xf numFmtId="0" fontId="14" fillId="0" borderId="5" xfId="0" applyFont="1" applyBorder="1" applyAlignment="1">
      <alignment horizontal="left"/>
    </xf>
    <xf numFmtId="0" fontId="13" fillId="0" borderId="5" xfId="0" applyFont="1" applyBorder="1"/>
    <xf numFmtId="168" fontId="16" fillId="0" borderId="5" xfId="2" applyNumberFormat="1" applyFont="1" applyBorder="1" applyAlignment="1">
      <alignment horizontal="right"/>
    </xf>
    <xf numFmtId="0" fontId="14" fillId="0" borderId="11" xfId="0" quotePrefix="1" applyFont="1" applyBorder="1" applyAlignment="1">
      <alignment horizontal="left"/>
    </xf>
    <xf numFmtId="0" fontId="14" fillId="0" borderId="6" xfId="0" applyFont="1" applyBorder="1" applyAlignment="1">
      <alignment horizontal="left"/>
    </xf>
    <xf numFmtId="0" fontId="22" fillId="0" borderId="12" xfId="0" applyFont="1" applyBorder="1" applyAlignment="1">
      <alignment horizontal="center" wrapText="1"/>
    </xf>
    <xf numFmtId="43" fontId="17" fillId="0" borderId="18" xfId="2" applyFont="1" applyFill="1" applyBorder="1" applyAlignment="1">
      <alignment horizontal="right"/>
    </xf>
    <xf numFmtId="170" fontId="16" fillId="0" borderId="20" xfId="2" quotePrefix="1" applyNumberFormat="1" applyFont="1" applyFill="1" applyBorder="1" applyAlignment="1">
      <alignment horizontal="right"/>
    </xf>
    <xf numFmtId="170" fontId="17" fillId="0" borderId="5" xfId="2" applyNumberFormat="1" applyFont="1" applyFill="1" applyBorder="1" applyAlignment="1">
      <alignment horizontal="right"/>
    </xf>
    <xf numFmtId="170" fontId="16" fillId="0" borderId="17" xfId="2" applyNumberFormat="1" applyFont="1" applyFill="1" applyBorder="1" applyAlignment="1">
      <alignment horizontal="right"/>
    </xf>
    <xf numFmtId="170" fontId="17" fillId="0" borderId="0" xfId="2" applyNumberFormat="1" applyFont="1" applyFill="1" applyBorder="1" applyAlignment="1">
      <alignment horizontal="right"/>
    </xf>
    <xf numFmtId="170" fontId="24" fillId="0" borderId="27" xfId="2" applyNumberFormat="1" applyFont="1" applyBorder="1"/>
    <xf numFmtId="170" fontId="0" fillId="0" borderId="0" xfId="0" applyNumberFormat="1"/>
    <xf numFmtId="170" fontId="17" fillId="0" borderId="0" xfId="2" applyNumberFormat="1" applyFont="1" applyBorder="1" applyAlignment="1">
      <alignment horizontal="center"/>
    </xf>
    <xf numFmtId="169" fontId="14" fillId="0" borderId="22" xfId="2" applyNumberFormat="1" applyFont="1" applyBorder="1" applyAlignment="1">
      <alignment horizontal="center"/>
    </xf>
    <xf numFmtId="168" fontId="14" fillId="0" borderId="12" xfId="2" applyNumberFormat="1" applyFont="1" applyBorder="1"/>
    <xf numFmtId="170" fontId="24" fillId="0" borderId="1" xfId="2" applyNumberFormat="1" applyFont="1" applyFill="1" applyBorder="1"/>
    <xf numFmtId="0" fontId="13" fillId="0" borderId="6" xfId="0" applyFont="1" applyBorder="1"/>
    <xf numFmtId="0" fontId="14" fillId="0" borderId="24" xfId="0" applyFont="1" applyBorder="1" applyAlignment="1">
      <alignment horizontal="left"/>
    </xf>
    <xf numFmtId="0" fontId="14" fillId="0" borderId="21" xfId="0" quotePrefix="1" applyFont="1" applyBorder="1" applyAlignment="1">
      <alignment horizontal="left"/>
    </xf>
    <xf numFmtId="170" fontId="17" fillId="0" borderId="1" xfId="2" quotePrefix="1" applyNumberFormat="1" applyFont="1" applyFill="1" applyBorder="1" applyAlignment="1">
      <alignment horizontal="right"/>
    </xf>
    <xf numFmtId="170" fontId="24" fillId="0" borderId="0" xfId="2" applyNumberFormat="1" applyFont="1" applyFill="1" applyBorder="1"/>
    <xf numFmtId="170" fontId="24" fillId="0" borderId="7" xfId="2" applyNumberFormat="1" applyFont="1" applyFill="1" applyBorder="1"/>
    <xf numFmtId="170" fontId="25" fillId="0" borderId="7" xfId="2" applyNumberFormat="1" applyFont="1" applyFill="1" applyBorder="1"/>
    <xf numFmtId="170" fontId="24" fillId="0" borderId="7" xfId="2" applyNumberFormat="1" applyFont="1" applyBorder="1"/>
    <xf numFmtId="170" fontId="24" fillId="0" borderId="1" xfId="2" applyNumberFormat="1" applyFont="1" applyBorder="1"/>
    <xf numFmtId="170" fontId="24" fillId="0" borderId="0" xfId="2" applyNumberFormat="1" applyFont="1" applyBorder="1"/>
    <xf numFmtId="0" fontId="14" fillId="0" borderId="4" xfId="0" quotePrefix="1" applyFont="1" applyFill="1" applyBorder="1" applyAlignment="1">
      <alignment horizontal="left"/>
    </xf>
    <xf numFmtId="0" fontId="13" fillId="0" borderId="14" xfId="0" applyFont="1" applyBorder="1"/>
    <xf numFmtId="0" fontId="15" fillId="0" borderId="5" xfId="0" applyFont="1" applyBorder="1"/>
    <xf numFmtId="0" fontId="15" fillId="0" borderId="22" xfId="0" applyFont="1" applyBorder="1" applyAlignment="1">
      <alignment horizontal="right"/>
    </xf>
    <xf numFmtId="168" fontId="13" fillId="0" borderId="7" xfId="2" applyNumberFormat="1" applyFont="1" applyBorder="1"/>
    <xf numFmtId="0" fontId="26" fillId="0" borderId="0" xfId="0" applyFont="1" applyFill="1" applyBorder="1"/>
    <xf numFmtId="168" fontId="14" fillId="0" borderId="8" xfId="2" applyNumberFormat="1" applyFont="1" applyBorder="1"/>
    <xf numFmtId="170" fontId="17" fillId="0" borderId="12" xfId="2" applyNumberFormat="1" applyFont="1" applyBorder="1"/>
    <xf numFmtId="170" fontId="17" fillId="0" borderId="22" xfId="2" applyNumberFormat="1" applyFont="1" applyBorder="1"/>
    <xf numFmtId="170" fontId="17" fillId="0" borderId="13" xfId="2" applyNumberFormat="1" applyFont="1" applyBorder="1"/>
    <xf numFmtId="170" fontId="16" fillId="0" borderId="12" xfId="2" applyNumberFormat="1" applyFont="1" applyBorder="1"/>
    <xf numFmtId="171" fontId="0" fillId="0" borderId="0" xfId="0" applyNumberFormat="1" applyBorder="1"/>
    <xf numFmtId="43" fontId="16" fillId="0" borderId="0" xfId="2" applyFont="1" applyBorder="1" applyAlignment="1">
      <alignment horizontal="right"/>
    </xf>
    <xf numFmtId="170" fontId="17" fillId="0" borderId="0" xfId="2" applyNumberFormat="1" applyFont="1" applyFill="1" applyBorder="1" applyAlignment="1"/>
    <xf numFmtId="0" fontId="14" fillId="0" borderId="9" xfId="0" quotePrefix="1" applyFont="1" applyBorder="1"/>
    <xf numFmtId="0" fontId="15" fillId="0" borderId="0" xfId="0" applyFont="1" applyBorder="1" applyAlignment="1">
      <alignment horizontal="left"/>
    </xf>
    <xf numFmtId="0" fontId="15" fillId="0" borderId="18" xfId="0" applyFont="1" applyBorder="1" applyAlignment="1">
      <alignment horizontal="center"/>
    </xf>
    <xf numFmtId="0" fontId="14" fillId="0" borderId="18" xfId="0" applyFont="1" applyBorder="1"/>
    <xf numFmtId="167" fontId="14" fillId="0" borderId="18" xfId="0" applyNumberFormat="1" applyFont="1" applyFill="1" applyBorder="1" applyAlignment="1">
      <alignment horizontal="right"/>
    </xf>
    <xf numFmtId="167" fontId="14" fillId="0" borderId="31" xfId="0" applyNumberFormat="1" applyFont="1" applyFill="1" applyBorder="1" applyAlignment="1">
      <alignment horizontal="right"/>
    </xf>
    <xf numFmtId="43" fontId="17" fillId="0" borderId="0" xfId="2" applyFont="1" applyFill="1" applyBorder="1" applyAlignment="1">
      <alignment horizontal="right"/>
    </xf>
    <xf numFmtId="43" fontId="17" fillId="0" borderId="23" xfId="2" applyFont="1" applyFill="1" applyBorder="1" applyAlignment="1">
      <alignment horizontal="right"/>
    </xf>
    <xf numFmtId="43" fontId="17" fillId="0" borderId="5" xfId="2" applyFont="1" applyFill="1" applyBorder="1" applyAlignment="1">
      <alignment horizontal="right"/>
    </xf>
    <xf numFmtId="168" fontId="15" fillId="0" borderId="8" xfId="2" applyNumberFormat="1" applyFont="1" applyBorder="1"/>
    <xf numFmtId="168" fontId="15" fillId="0" borderId="3" xfId="2" applyNumberFormat="1" applyFont="1" applyBorder="1"/>
    <xf numFmtId="167" fontId="14" fillId="0" borderId="3" xfId="0" applyNumberFormat="1" applyFont="1" applyFill="1" applyBorder="1" applyAlignment="1">
      <alignment horizontal="right"/>
    </xf>
    <xf numFmtId="171" fontId="10" fillId="0" borderId="18" xfId="2" applyNumberFormat="1" applyFont="1" applyBorder="1" applyAlignment="1">
      <alignment horizontal="right"/>
    </xf>
    <xf numFmtId="0" fontId="14" fillId="0" borderId="18" xfId="0" quotePrefix="1" applyFont="1" applyBorder="1" applyAlignment="1">
      <alignment horizontal="right"/>
    </xf>
    <xf numFmtId="170" fontId="17" fillId="0" borderId="18" xfId="2" applyNumberFormat="1" applyFont="1" applyFill="1" applyBorder="1" applyAlignment="1">
      <alignment horizontal="right"/>
    </xf>
    <xf numFmtId="170" fontId="17" fillId="0" borderId="18" xfId="2" applyNumberFormat="1" applyFont="1" applyBorder="1" applyAlignment="1">
      <alignment horizontal="right"/>
    </xf>
    <xf numFmtId="170" fontId="17" fillId="0" borderId="18" xfId="2" applyNumberFormat="1" applyFont="1" applyFill="1" applyBorder="1" applyAlignment="1"/>
    <xf numFmtId="168" fontId="17" fillId="0" borderId="18" xfId="2" applyNumberFormat="1" applyFont="1" applyFill="1" applyBorder="1" applyAlignment="1">
      <alignment horizontal="right"/>
    </xf>
    <xf numFmtId="0" fontId="22" fillId="0" borderId="18" xfId="0" applyFont="1" applyBorder="1" applyAlignment="1"/>
    <xf numFmtId="10" fontId="17" fillId="0" borderId="18" xfId="10" applyNumberFormat="1" applyFont="1" applyFill="1" applyBorder="1" applyAlignment="1">
      <alignment horizontal="right"/>
    </xf>
    <xf numFmtId="170" fontId="17" fillId="0" borderId="18" xfId="2" quotePrefix="1" applyNumberFormat="1" applyFont="1" applyFill="1" applyBorder="1" applyAlignment="1">
      <alignment horizontal="right"/>
    </xf>
    <xf numFmtId="168" fontId="20" fillId="0" borderId="18" xfId="2" applyNumberFormat="1" applyFont="1" applyFill="1" applyBorder="1" applyAlignment="1">
      <alignment horizontal="right"/>
    </xf>
    <xf numFmtId="168" fontId="14" fillId="0" borderId="18" xfId="2" applyNumberFormat="1" applyFont="1" applyFill="1" applyBorder="1" applyAlignment="1">
      <alignment horizontal="right"/>
    </xf>
    <xf numFmtId="170" fontId="17" fillId="0" borderId="18" xfId="2" applyNumberFormat="1" applyFont="1" applyBorder="1"/>
    <xf numFmtId="170" fontId="24" fillId="0" borderId="18" xfId="2" applyNumberFormat="1" applyFont="1" applyFill="1" applyBorder="1"/>
    <xf numFmtId="170" fontId="24" fillId="0" borderId="18" xfId="2" applyNumberFormat="1" applyFont="1" applyBorder="1"/>
    <xf numFmtId="0" fontId="37" fillId="0" borderId="38" xfId="0" applyFont="1" applyBorder="1" applyAlignment="1"/>
    <xf numFmtId="0" fontId="14" fillId="0" borderId="39" xfId="0" quotePrefix="1" applyFont="1" applyBorder="1" applyAlignment="1">
      <alignment horizontal="right"/>
    </xf>
    <xf numFmtId="0" fontId="14" fillId="0" borderId="40" xfId="0" quotePrefix="1" applyFont="1" applyBorder="1" applyAlignment="1">
      <alignment horizontal="right"/>
    </xf>
    <xf numFmtId="170" fontId="17" fillId="0" borderId="41" xfId="2" applyNumberFormat="1" applyFont="1" applyFill="1" applyBorder="1" applyAlignment="1">
      <alignment horizontal="right"/>
    </xf>
    <xf numFmtId="168" fontId="17" fillId="0" borderId="42" xfId="2" applyNumberFormat="1" applyFont="1" applyFill="1" applyBorder="1" applyAlignment="1">
      <alignment horizontal="right"/>
    </xf>
    <xf numFmtId="0" fontId="22" fillId="0" borderId="40" xfId="0" applyFont="1" applyBorder="1" applyAlignment="1"/>
    <xf numFmtId="171" fontId="10" fillId="0" borderId="40" xfId="2" applyNumberFormat="1" applyFont="1" applyBorder="1" applyAlignment="1">
      <alignment horizontal="right"/>
    </xf>
    <xf numFmtId="168" fontId="17" fillId="0" borderId="39" xfId="2" applyNumberFormat="1" applyFont="1" applyFill="1" applyBorder="1" applyAlignment="1">
      <alignment horizontal="right"/>
    </xf>
    <xf numFmtId="43" fontId="17" fillId="0" borderId="41" xfId="2" applyFont="1" applyFill="1" applyBorder="1" applyAlignment="1">
      <alignment horizontal="right"/>
    </xf>
    <xf numFmtId="168" fontId="13" fillId="0" borderId="41" xfId="2" applyNumberFormat="1" applyFont="1" applyBorder="1"/>
    <xf numFmtId="171" fontId="10" fillId="0" borderId="39" xfId="2" applyNumberFormat="1" applyFont="1" applyBorder="1" applyAlignment="1">
      <alignment horizontal="right"/>
    </xf>
    <xf numFmtId="170" fontId="17" fillId="0" borderId="41" xfId="2" applyNumberFormat="1" applyFont="1" applyBorder="1"/>
    <xf numFmtId="170" fontId="17" fillId="0" borderId="40" xfId="2" applyNumberFormat="1" applyFont="1" applyBorder="1"/>
    <xf numFmtId="0" fontId="15" fillId="0" borderId="39" xfId="0" applyFont="1" applyBorder="1" applyAlignment="1"/>
    <xf numFmtId="170" fontId="14" fillId="0" borderId="40" xfId="2" applyNumberFormat="1" applyFont="1" applyBorder="1"/>
    <xf numFmtId="170" fontId="17" fillId="0" borderId="44" xfId="2" applyNumberFormat="1" applyFont="1" applyBorder="1"/>
    <xf numFmtId="168" fontId="15" fillId="0" borderId="42" xfId="2" applyNumberFormat="1" applyFont="1" applyBorder="1"/>
    <xf numFmtId="168" fontId="15" fillId="0" borderId="31" xfId="2" applyNumberFormat="1" applyFont="1" applyBorder="1"/>
    <xf numFmtId="170" fontId="17" fillId="0" borderId="43" xfId="2" applyNumberFormat="1" applyFont="1" applyBorder="1"/>
    <xf numFmtId="0" fontId="13" fillId="0" borderId="42" xfId="0" applyFont="1" applyBorder="1" applyAlignment="1">
      <alignment horizontal="right"/>
    </xf>
    <xf numFmtId="170" fontId="15" fillId="0" borderId="22" xfId="2" applyNumberFormat="1" applyFont="1" applyFill="1" applyBorder="1"/>
    <xf numFmtId="167" fontId="15" fillId="0" borderId="8" xfId="0" applyNumberFormat="1" applyFont="1" applyFill="1" applyBorder="1" applyAlignment="1">
      <alignment horizontal="center"/>
    </xf>
    <xf numFmtId="0" fontId="0" fillId="0" borderId="8" xfId="0" applyBorder="1"/>
    <xf numFmtId="0" fontId="0" fillId="0" borderId="42" xfId="0" applyBorder="1"/>
    <xf numFmtId="0" fontId="2" fillId="0" borderId="0" xfId="0" applyFont="1" applyBorder="1"/>
    <xf numFmtId="0" fontId="0" fillId="0" borderId="18" xfId="0" applyBorder="1"/>
    <xf numFmtId="167" fontId="15" fillId="0" borderId="0" xfId="0" applyNumberFormat="1" applyFont="1" applyFill="1" applyBorder="1" applyAlignment="1">
      <alignment horizontal="center"/>
    </xf>
    <xf numFmtId="0" fontId="14" fillId="0" borderId="31" xfId="0" applyFont="1" applyFill="1" applyBorder="1"/>
    <xf numFmtId="168" fontId="16" fillId="0" borderId="8" xfId="2" applyNumberFormat="1" applyFont="1" applyBorder="1"/>
    <xf numFmtId="168" fontId="17" fillId="0" borderId="8" xfId="2" applyNumberFormat="1" applyFont="1" applyBorder="1"/>
    <xf numFmtId="0" fontId="14" fillId="0" borderId="8" xfId="0" applyFont="1" applyBorder="1" applyAlignment="1">
      <alignment horizontal="right"/>
    </xf>
    <xf numFmtId="0" fontId="14" fillId="0" borderId="42" xfId="0" applyFont="1" applyBorder="1" applyAlignment="1">
      <alignment horizontal="right"/>
    </xf>
    <xf numFmtId="170" fontId="25" fillId="0" borderId="1" xfId="2" applyNumberFormat="1" applyFont="1" applyFill="1" applyBorder="1"/>
    <xf numFmtId="170" fontId="25" fillId="0" borderId="1" xfId="2" applyNumberFormat="1" applyFont="1" applyBorder="1"/>
    <xf numFmtId="0" fontId="0" fillId="0" borderId="42" xfId="0" applyBorder="1" applyAlignment="1">
      <alignment horizontal="center"/>
    </xf>
    <xf numFmtId="170" fontId="16" fillId="0" borderId="15" xfId="2" quotePrefix="1" applyNumberFormat="1" applyFont="1" applyFill="1" applyBorder="1" applyAlignment="1">
      <alignment horizontal="right"/>
    </xf>
    <xf numFmtId="170" fontId="17" fillId="0" borderId="3" xfId="2" applyNumberFormat="1" applyFont="1" applyBorder="1" applyAlignment="1">
      <alignment horizontal="center"/>
    </xf>
    <xf numFmtId="170" fontId="17" fillId="0" borderId="3" xfId="2" applyNumberFormat="1" applyFont="1" applyFill="1" applyBorder="1" applyAlignment="1">
      <alignment horizontal="right"/>
    </xf>
    <xf numFmtId="170" fontId="16" fillId="0" borderId="16" xfId="2" applyNumberFormat="1" applyFont="1" applyFill="1" applyBorder="1" applyAlignment="1">
      <alignment horizontal="right"/>
    </xf>
    <xf numFmtId="43" fontId="17" fillId="0" borderId="3" xfId="2" applyFont="1" applyFill="1" applyBorder="1" applyAlignment="1">
      <alignment horizontal="right"/>
    </xf>
    <xf numFmtId="43" fontId="17" fillId="0" borderId="31" xfId="2" applyFont="1" applyFill="1" applyBorder="1" applyAlignment="1">
      <alignment horizontal="right"/>
    </xf>
    <xf numFmtId="0" fontId="15" fillId="0" borderId="0" xfId="0" applyFont="1" applyBorder="1" applyAlignment="1">
      <alignment horizontal="left"/>
    </xf>
    <xf numFmtId="43" fontId="16" fillId="0" borderId="1" xfId="2" applyFont="1" applyBorder="1" applyAlignment="1">
      <alignment horizontal="right"/>
    </xf>
    <xf numFmtId="43" fontId="17" fillId="0" borderId="1" xfId="2" applyFont="1" applyBorder="1" applyAlignment="1">
      <alignment horizontal="right"/>
    </xf>
    <xf numFmtId="0" fontId="15" fillId="0" borderId="8" xfId="0" applyFont="1" applyBorder="1" applyAlignment="1">
      <alignment horizontal="left"/>
    </xf>
    <xf numFmtId="0" fontId="13" fillId="0" borderId="46" xfId="0" applyFont="1" applyBorder="1" applyAlignment="1">
      <alignment horizontal="right"/>
    </xf>
    <xf numFmtId="0" fontId="37" fillId="0" borderId="34" xfId="0" applyFont="1" applyBorder="1" applyAlignment="1">
      <alignment horizontal="right"/>
    </xf>
    <xf numFmtId="0" fontId="15" fillId="0" borderId="0" xfId="0" applyFont="1" applyBorder="1" applyAlignment="1">
      <alignment horizontal="left"/>
    </xf>
    <xf numFmtId="170" fontId="14" fillId="0" borderId="0" xfId="0" applyNumberFormat="1" applyFont="1" applyBorder="1"/>
    <xf numFmtId="0" fontId="15" fillId="0" borderId="0" xfId="0" applyFont="1" applyBorder="1" applyAlignment="1">
      <alignment horizontal="left"/>
    </xf>
    <xf numFmtId="0" fontId="15" fillId="0" borderId="0" xfId="0" applyFont="1" applyBorder="1" applyAlignment="1">
      <alignment horizontal="left"/>
    </xf>
    <xf numFmtId="0" fontId="37" fillId="0" borderId="22" xfId="0" applyFont="1" applyBorder="1" applyAlignment="1">
      <alignment horizontal="right"/>
    </xf>
    <xf numFmtId="168" fontId="13" fillId="0" borderId="6" xfId="2" applyNumberFormat="1" applyFont="1" applyBorder="1" applyAlignment="1">
      <alignment horizontal="right"/>
    </xf>
    <xf numFmtId="0" fontId="2" fillId="0" borderId="0" xfId="0" applyFont="1" applyBorder="1" applyAlignment="1">
      <alignment horizontal="right"/>
    </xf>
    <xf numFmtId="170" fontId="14" fillId="0" borderId="22" xfId="2" applyNumberFormat="1" applyFont="1" applyFill="1" applyBorder="1"/>
    <xf numFmtId="0" fontId="37" fillId="0" borderId="18" xfId="0" applyFont="1" applyBorder="1" applyAlignment="1">
      <alignment horizontal="center"/>
    </xf>
    <xf numFmtId="0" fontId="18" fillId="0" borderId="0" xfId="0" applyFont="1" applyBorder="1"/>
    <xf numFmtId="170" fontId="17" fillId="0" borderId="6" xfId="2" applyNumberFormat="1" applyFont="1" applyFill="1" applyBorder="1" applyAlignment="1">
      <alignment horizontal="right"/>
    </xf>
    <xf numFmtId="168" fontId="17" fillId="0" borderId="0" xfId="2" applyNumberFormat="1" applyFont="1" applyFill="1" applyBorder="1" applyAlignment="1">
      <alignment horizontal="right"/>
    </xf>
    <xf numFmtId="170" fontId="22" fillId="0" borderId="22" xfId="2" applyNumberFormat="1" applyFont="1" applyBorder="1" applyAlignment="1">
      <alignment horizontal="center"/>
    </xf>
    <xf numFmtId="170" fontId="22" fillId="0" borderId="13" xfId="2" applyNumberFormat="1" applyFont="1" applyBorder="1" applyAlignment="1">
      <alignment horizontal="center"/>
    </xf>
    <xf numFmtId="170" fontId="22" fillId="0" borderId="12" xfId="2" applyNumberFormat="1" applyFont="1" applyBorder="1" applyAlignment="1">
      <alignment horizontal="center"/>
    </xf>
    <xf numFmtId="0" fontId="15" fillId="0" borderId="0" xfId="0" applyFont="1" applyBorder="1" applyAlignment="1">
      <alignment horizontal="left"/>
    </xf>
    <xf numFmtId="0" fontId="15" fillId="0" borderId="7" xfId="0" applyFont="1" applyBorder="1" applyAlignment="1">
      <alignment horizontal="left"/>
    </xf>
    <xf numFmtId="0" fontId="15" fillId="0" borderId="13" xfId="0" applyFont="1" applyBorder="1" applyAlignment="1">
      <alignment horizontal="left"/>
    </xf>
    <xf numFmtId="0" fontId="15" fillId="0" borderId="12" xfId="0" applyFont="1" applyBorder="1" applyAlignment="1">
      <alignment horizontal="left"/>
    </xf>
    <xf numFmtId="0" fontId="22" fillId="0" borderId="22" xfId="0" applyFont="1" applyBorder="1" applyAlignment="1">
      <alignment horizontal="center" wrapText="1"/>
    </xf>
    <xf numFmtId="0" fontId="22" fillId="0" borderId="13" xfId="0" applyFont="1" applyBorder="1" applyAlignment="1">
      <alignment horizontal="center" wrapText="1"/>
    </xf>
    <xf numFmtId="0" fontId="15" fillId="0" borderId="9" xfId="0" applyFont="1" applyBorder="1" applyAlignment="1">
      <alignment horizontal="center"/>
    </xf>
    <xf numFmtId="0" fontId="15" fillId="0" borderId="8" xfId="0" applyFont="1" applyBorder="1" applyAlignment="1">
      <alignment horizontal="center"/>
    </xf>
    <xf numFmtId="0" fontId="15" fillId="0" borderId="4" xfId="0" applyFont="1" applyBorder="1" applyAlignment="1">
      <alignment horizontal="center"/>
    </xf>
    <xf numFmtId="0" fontId="15" fillId="0" borderId="0" xfId="0" applyFont="1" applyBorder="1" applyAlignment="1">
      <alignment horizontal="center"/>
    </xf>
    <xf numFmtId="0" fontId="11" fillId="0" borderId="9" xfId="0" applyFont="1" applyBorder="1" applyAlignment="1">
      <alignment horizontal="center"/>
    </xf>
    <xf numFmtId="0" fontId="0" fillId="0" borderId="8" xfId="0" applyBorder="1" applyAlignment="1">
      <alignment horizontal="center"/>
    </xf>
    <xf numFmtId="0" fontId="37" fillId="0" borderId="4" xfId="0" applyFont="1" applyBorder="1" applyAlignment="1">
      <alignment horizontal="center"/>
    </xf>
    <xf numFmtId="0" fontId="37" fillId="0" borderId="0" xfId="0" applyFont="1" applyBorder="1" applyAlignment="1">
      <alignment horizontal="center"/>
    </xf>
    <xf numFmtId="0" fontId="22" fillId="0" borderId="34" xfId="0" applyFont="1" applyBorder="1" applyAlignment="1">
      <alignment horizontal="center" wrapText="1"/>
    </xf>
    <xf numFmtId="0" fontId="22" fillId="0" borderId="32" xfId="0" applyFont="1" applyBorder="1" applyAlignment="1">
      <alignment horizontal="center" wrapText="1"/>
    </xf>
    <xf numFmtId="0" fontId="15" fillId="0" borderId="8" xfId="0" applyFont="1" applyBorder="1" applyAlignment="1">
      <alignment horizontal="left"/>
    </xf>
    <xf numFmtId="0" fontId="15" fillId="0" borderId="19" xfId="0" applyFont="1" applyBorder="1" applyAlignment="1">
      <alignment horizontal="left"/>
    </xf>
    <xf numFmtId="0" fontId="12" fillId="0" borderId="45" xfId="0" applyFont="1" applyBorder="1" applyAlignment="1">
      <alignment horizontal="center"/>
    </xf>
    <xf numFmtId="0" fontId="12" fillId="0" borderId="35" xfId="0" applyFont="1" applyBorder="1" applyAlignment="1">
      <alignment horizontal="center"/>
    </xf>
    <xf numFmtId="0" fontId="37" fillId="0" borderId="18" xfId="0" applyFont="1" applyBorder="1" applyAlignment="1">
      <alignment horizontal="center"/>
    </xf>
  </cellXfs>
  <cellStyles count="75">
    <cellStyle name="_Book1 (2)" xfId="14"/>
    <cellStyle name="_HO Investments" xfId="15"/>
    <cellStyle name="_HO loan movement schedule" xfId="16"/>
    <cellStyle name="Calc Currency (0)" xfId="17"/>
    <cellStyle name="category" xfId="1"/>
    <cellStyle name="Comma" xfId="2" builtinId="3"/>
    <cellStyle name="Comma 2" xfId="18"/>
    <cellStyle name="Comma 3" xfId="19"/>
    <cellStyle name="Comma 3 2" xfId="20"/>
    <cellStyle name="Copied" xfId="21"/>
    <cellStyle name="Currency $" xfId="3"/>
    <cellStyle name="date" xfId="4"/>
    <cellStyle name="Entered" xfId="22"/>
    <cellStyle name="Grey" xfId="5"/>
    <cellStyle name="HEADER" xfId="6"/>
    <cellStyle name="Header1" xfId="23"/>
    <cellStyle name="Header2" xfId="24"/>
    <cellStyle name="Input [yellow]" xfId="7"/>
    <cellStyle name="Model" xfId="8"/>
    <cellStyle name="Normal" xfId="0" builtinId="0"/>
    <cellStyle name="Normal - Style1" xfId="9"/>
    <cellStyle name="Normal 2" xfId="13"/>
    <cellStyle name="Normal 3" xfId="25"/>
    <cellStyle name="Normal 4" xfId="26"/>
    <cellStyle name="Normal 4 2" xfId="27"/>
    <cellStyle name="Normal 5" xfId="28"/>
    <cellStyle name="Percent" xfId="10" builtinId="5"/>
    <cellStyle name="Percent [2]" xfId="11"/>
    <cellStyle name="Percent 2" xfId="29"/>
    <cellStyle name="RevList" xfId="30"/>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resData" xfId="59"/>
    <cellStyle name="SAPBEXresDataEmph" xfId="60"/>
    <cellStyle name="SAPBEXresItem" xfId="61"/>
    <cellStyle name="SAPBEXresItemX" xfId="62"/>
    <cellStyle name="SAPBEXstdData" xfId="63"/>
    <cellStyle name="SAPBEXstdDataEmph" xfId="64"/>
    <cellStyle name="SAPBEXstdItem" xfId="65"/>
    <cellStyle name="SAPBEXstdItemX" xfId="66"/>
    <cellStyle name="SAPBEXtitle" xfId="67"/>
    <cellStyle name="SAPBEXundefined" xfId="68"/>
    <cellStyle name="Style 1" xfId="69"/>
    <cellStyle name="subhead" xfId="12"/>
    <cellStyle name="Subtotal" xfId="70"/>
    <cellStyle name="Tusental (0)_pldt" xfId="71"/>
    <cellStyle name="Tusental_pldt" xfId="72"/>
    <cellStyle name="Valuta (0)_pldt" xfId="73"/>
    <cellStyle name="Valuta_pldt" xfId="7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New%20Folder\AY0304\0602Ind_Ac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KABRAV~1\LOCALS~1\Temp\OCT%2005%20FCC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jaiswar\Documents\Commercial%20Engineers%20(CEBBCO)\Audit_December%202009\Financial\Final\CEBBCO%20Balance%20Sheet%2031.12.2009-%2019%2003%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amp;Loss"/>
      <sheetName val="SCH I -Capital"/>
      <sheetName val="SCH-II (R &amp; S)"/>
      <sheetName val="SCH-III (LOANS)"/>
      <sheetName val="SCH - IV(FA)"/>
      <sheetName val="SCH-V (Investments)"/>
      <sheetName val="SCH VI"/>
      <sheetName val="SCH VII &amp; VIII"/>
      <sheetName val="SCH IX &amp; X"/>
      <sheetName val="TRIAL BALANCE"/>
      <sheetName val="Abst"/>
      <sheetName val="BS-vari"/>
      <sheetName val="PL-vari"/>
      <sheetName val="Provisions"/>
      <sheetName val="D. TAX (OPENING)"/>
      <sheetName val="D.TAX F-02"/>
      <sheetName val="MKTVAL"/>
      <sheetName val="Int Recd"/>
      <sheetName val="FA Register"/>
      <sheetName val="Sheet2"/>
      <sheetName val="WEALTH TAX"/>
      <sheetName val="eps"/>
    </sheetNames>
    <sheetDataSet>
      <sheetData sheetId="0"/>
      <sheetData sheetId="1"/>
      <sheetData sheetId="2"/>
      <sheetData sheetId="3"/>
      <sheetData sheetId="4" refreshError="1">
        <row r="5">
          <cell r="A5" t="str">
            <v>SCHEDULE III</v>
          </cell>
        </row>
        <row r="7">
          <cell r="A7" t="str">
            <v>LOAN FUNDS :</v>
          </cell>
        </row>
        <row r="9">
          <cell r="D9" t="str">
            <v>30th June '2002</v>
          </cell>
          <cell r="F9" t="str">
            <v>31st March'2002</v>
          </cell>
        </row>
        <row r="10">
          <cell r="D10" t="str">
            <v>Rupees</v>
          </cell>
          <cell r="F10" t="str">
            <v>Rupees</v>
          </cell>
        </row>
        <row r="11">
          <cell r="D11" t="str">
            <v>lakhs</v>
          </cell>
          <cell r="F11" t="str">
            <v>lakhs</v>
          </cell>
        </row>
        <row r="14">
          <cell r="B14" t="str">
            <v>Unsecured :</v>
          </cell>
        </row>
        <row r="16">
          <cell r="B16" t="str">
            <v xml:space="preserve"> Other Loans and Advances</v>
          </cell>
        </row>
        <row r="17">
          <cell r="B17" t="str">
            <v xml:space="preserve">   Zero Coupon Optionally Convertible Debentures (2010)</v>
          </cell>
        </row>
        <row r="18">
          <cell r="B18" t="str">
            <v xml:space="preserve">   issued to the holding company </v>
          </cell>
          <cell r="D18">
            <v>2500</v>
          </cell>
          <cell r="F18">
            <v>2500</v>
          </cell>
        </row>
        <row r="21">
          <cell r="B21" t="str">
            <v xml:space="preserve">Short term loans and advances from Companies </v>
          </cell>
        </row>
        <row r="22">
          <cell r="B22" t="str">
            <v>GESCO</v>
          </cell>
          <cell r="D22">
            <v>1150</v>
          </cell>
          <cell r="F22">
            <v>1150</v>
          </cell>
        </row>
        <row r="23">
          <cell r="B23" t="str">
            <v>Mahindra &amp; Mahindra</v>
          </cell>
          <cell r="D23">
            <v>974</v>
          </cell>
          <cell r="F23">
            <v>820</v>
          </cell>
        </row>
        <row r="26">
          <cell r="B26" t="str">
            <v xml:space="preserve">Total... </v>
          </cell>
          <cell r="D26">
            <v>4624</v>
          </cell>
          <cell r="F26">
            <v>4470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 CAPEXP"/>
      <sheetName val="Sector"/>
      <sheetName val="Knd"/>
      <sheetName val="Nsk"/>
      <sheetName val="Igt"/>
      <sheetName val="Zbd"/>
    </sheetNames>
    <sheetDataSet>
      <sheetData sheetId="0"/>
      <sheetData sheetId="1"/>
      <sheetData sheetId="2">
        <row r="12">
          <cell r="G12">
            <v>579743</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Cash Flow Statement"/>
      <sheetName val="Working of CFS"/>
      <sheetName val="sch-5"/>
      <sheetName val="Trial (In Lacs)"/>
      <sheetName val="IT Dep Working"/>
      <sheetName val="Income Tax Working"/>
      <sheetName val="Sister Concern"/>
      <sheetName val="Income Tax Details"/>
      <sheetName val="Unit-I"/>
      <sheetName val="JSR"/>
      <sheetName val="Unit-III"/>
      <sheetName val="Unit-II"/>
      <sheetName val="Uni-IV"/>
      <sheetName val="Bilashpur"/>
      <sheetName val="CFS"/>
      <sheetName val="Sheet3"/>
      <sheetName val="diector_commisions"/>
      <sheetName val="E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zoomScaleNormal="116" zoomScaleSheetLayoutView="68" workbookViewId="0">
      <selection activeCell="B46" sqref="B46"/>
    </sheetView>
  </sheetViews>
  <sheetFormatPr defaultRowHeight="12.75" x14ac:dyDescent="0.2"/>
  <sheetData/>
  <customSheetViews>
    <customSheetView guid="{C03F3724-D759-48C5-B7EF-4D14B88C1CB5}" state="veryHidden" showRuler="0">
      <selection activeCell="B46" sqref="B46"/>
      <pageMargins left="0.75" right="0.75" top="1" bottom="1" header="0.5" footer="0.5"/>
      <headerFooter alignWithMargins="0"/>
    </customSheetView>
    <customSheetView guid="{7B50A42B-F637-4E65-902E-B039D4BEFBC4}" state="veryHidden" showRuler="0">
      <selection activeCell="B46" sqref="B46"/>
      <pageMargins left="0.75" right="0.75" top="1" bottom="1" header="0.5" footer="0.5"/>
      <headerFooter alignWithMargins="0"/>
    </customSheetView>
    <customSheetView guid="{CC0C5960-EDC4-11D2-B33B-00203527E9FB}" state="veryHidden" showRuler="0">
      <pageMargins left="0.75" right="0.75" top="1" bottom="1" header="0.5" footer="0.5"/>
      <headerFooter alignWithMargins="0"/>
    </customSheetView>
    <customSheetView guid="{697257E1-DED4-11D2-B33A-00203527E9FB}" state="veryHidden" showRuler="0">
      <pageMargins left="0.75" right="0.75" top="1" bottom="1" header="0.5" footer="0.5"/>
      <headerFooter alignWithMargins="0"/>
    </customSheetView>
    <customSheetView guid="{E2F0CEC0-EE5C-11D2-B254-0020354F13D4}" state="veryHidden" showRuler="0">
      <pageMargins left="0.75" right="0.75" top="1" bottom="1" header="0.5" footer="0.5"/>
      <headerFooter alignWithMargins="0"/>
    </customSheetView>
    <customSheetView guid="{E2F0CEC1-EE5C-11D2-B254-0020354F13D4}" state="veryHidden" showRuler="0">
      <pageMargins left="0.75" right="0.75" top="1" bottom="1" header="0.5" footer="0.5"/>
      <headerFooter alignWithMargins="0"/>
    </customSheetView>
    <customSheetView guid="{E2F0CEC2-EE5C-11D2-B254-0020354F13D4}" state="veryHidden" showRuler="0">
      <pageMargins left="0.75" right="0.75" top="1" bottom="1" header="0.5" footer="0.5"/>
      <headerFooter alignWithMargins="0"/>
    </customSheetView>
    <customSheetView guid="{E2F0CEC3-EE5C-11D2-B254-0020354F13D4}" state="veryHidden" showRuler="0">
      <pageMargins left="0.75" right="0.75" top="1" bottom="1" header="0.5" footer="0.5"/>
      <headerFooter alignWithMargins="0"/>
    </customSheetView>
    <customSheetView guid="{5C5EE1AF-A793-4A1E-B5FF-801BB64E0FDE}" state="veryHidden" showRuler="0">
      <selection activeCell="B46" sqref="B46"/>
      <pageMargins left="0.75" right="0.75" top="1" bottom="1" header="0.5" footer="0.5"/>
      <headerFooter alignWithMargins="0"/>
    </customSheetView>
    <customSheetView guid="{11BB4AEE-42D2-4565-9782-2632D1609B37}" state="veryHidden" showRuler="0">
      <selection activeCell="B46" sqref="B46"/>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tabSelected="1" view="pageBreakPreview" zoomScale="64" zoomScaleNormal="100" zoomScaleSheetLayoutView="64" workbookViewId="0">
      <pane xSplit="4" ySplit="8" topLeftCell="E9" activePane="bottomRight" state="frozen"/>
      <selection pane="topRight" activeCell="E1" sqref="E1"/>
      <selection pane="bottomLeft" activeCell="A11" sqref="A11"/>
      <selection pane="bottomRight" activeCell="C9" sqref="C9"/>
    </sheetView>
  </sheetViews>
  <sheetFormatPr defaultColWidth="16.42578125" defaultRowHeight="12.75" x14ac:dyDescent="0.2"/>
  <cols>
    <col min="1" max="1" width="2.28515625" customWidth="1"/>
    <col min="2" max="2" width="5.7109375" customWidth="1"/>
    <col min="3" max="3" width="44.5703125" customWidth="1"/>
    <col min="4" max="4" width="17.7109375" customWidth="1"/>
    <col min="5" max="5" width="32.42578125" customWidth="1"/>
    <col min="6" max="6" width="20" customWidth="1"/>
    <col min="7" max="7" width="1.85546875" customWidth="1"/>
    <col min="8" max="8" width="19.42578125" customWidth="1"/>
    <col min="9" max="9" width="1.7109375" customWidth="1"/>
    <col min="10" max="10" width="19.42578125" customWidth="1"/>
    <col min="11" max="11" width="2" customWidth="1"/>
    <col min="12" max="12" width="19.5703125" customWidth="1"/>
    <col min="13" max="14" width="1.7109375" customWidth="1"/>
    <col min="15" max="15" width="16.42578125" style="113"/>
  </cols>
  <sheetData>
    <row r="1" spans="1:16" ht="34.5" customHeight="1" x14ac:dyDescent="0.4">
      <c r="A1" s="1">
        <v>0</v>
      </c>
      <c r="B1" s="288" t="s">
        <v>7</v>
      </c>
      <c r="C1" s="289"/>
      <c r="D1" s="289"/>
      <c r="E1" s="289"/>
      <c r="F1" s="289"/>
      <c r="G1" s="289"/>
      <c r="H1" s="289"/>
      <c r="I1" s="289"/>
      <c r="J1" s="289"/>
      <c r="K1" s="289"/>
      <c r="L1" s="289"/>
      <c r="M1" s="250"/>
    </row>
    <row r="2" spans="1:16" ht="18" x14ac:dyDescent="0.25">
      <c r="A2" s="2"/>
      <c r="B2" s="290" t="s">
        <v>0</v>
      </c>
      <c r="C2" s="291"/>
      <c r="D2" s="291"/>
      <c r="E2" s="291"/>
      <c r="F2" s="291"/>
      <c r="G2" s="291"/>
      <c r="H2" s="291"/>
      <c r="I2" s="291"/>
      <c r="J2" s="291"/>
      <c r="K2" s="291"/>
      <c r="L2" s="291"/>
      <c r="M2" s="271"/>
    </row>
    <row r="3" spans="1:16" ht="16.5" x14ac:dyDescent="0.25">
      <c r="A3" s="4"/>
      <c r="B3" s="290" t="s">
        <v>102</v>
      </c>
      <c r="C3" s="291"/>
      <c r="D3" s="291"/>
      <c r="E3" s="291"/>
      <c r="F3" s="291"/>
      <c r="G3" s="291"/>
      <c r="H3" s="291"/>
      <c r="I3" s="291"/>
      <c r="J3" s="291"/>
      <c r="K3" s="291"/>
      <c r="L3" s="291"/>
      <c r="M3" s="298"/>
    </row>
    <row r="4" spans="1:16" ht="15" customHeight="1" thickBot="1" x14ac:dyDescent="0.25">
      <c r="A4" s="4"/>
      <c r="B4" s="3"/>
      <c r="C4" s="272" t="s">
        <v>89</v>
      </c>
      <c r="D4" s="4"/>
      <c r="E4" s="4"/>
      <c r="F4" s="5"/>
      <c r="G4" s="5"/>
      <c r="H4" s="5"/>
      <c r="I4" s="5"/>
      <c r="J4" s="5"/>
      <c r="K4" s="5"/>
      <c r="L4" s="8" t="s">
        <v>79</v>
      </c>
      <c r="M4" s="46"/>
    </row>
    <row r="5" spans="1:16" ht="25.5" customHeight="1" thickBot="1" x14ac:dyDescent="0.3">
      <c r="A5" s="4"/>
      <c r="B5" s="296" t="s">
        <v>97</v>
      </c>
      <c r="C5" s="297"/>
      <c r="D5" s="297"/>
      <c r="E5" s="297"/>
      <c r="F5" s="297"/>
      <c r="G5" s="297"/>
      <c r="H5" s="297"/>
      <c r="I5" s="297"/>
      <c r="J5" s="297"/>
      <c r="K5" s="297"/>
      <c r="L5" s="297"/>
      <c r="M5" s="261"/>
    </row>
    <row r="6" spans="1:16" ht="33.75" customHeight="1" x14ac:dyDescent="0.25">
      <c r="A6" s="7"/>
      <c r="B6" s="47"/>
      <c r="C6" s="294" t="s">
        <v>61</v>
      </c>
      <c r="D6" s="294"/>
      <c r="E6" s="295"/>
      <c r="F6" s="292" t="s">
        <v>55</v>
      </c>
      <c r="G6" s="293"/>
      <c r="H6" s="293"/>
      <c r="I6" s="293"/>
      <c r="J6" s="293"/>
      <c r="K6" s="48"/>
      <c r="L6" s="262" t="s">
        <v>122</v>
      </c>
      <c r="M6" s="216"/>
      <c r="O6" s="187"/>
    </row>
    <row r="7" spans="1:16" ht="18" x14ac:dyDescent="0.25">
      <c r="A7" s="8"/>
      <c r="B7" s="34"/>
      <c r="C7" s="9"/>
      <c r="D7" s="9"/>
      <c r="E7" s="9"/>
      <c r="F7" s="126">
        <v>41820</v>
      </c>
      <c r="G7" s="38"/>
      <c r="H7" s="127">
        <v>41729</v>
      </c>
      <c r="I7" s="128"/>
      <c r="J7" s="127">
        <v>41455</v>
      </c>
      <c r="K7" s="37"/>
      <c r="L7" s="127">
        <v>41729</v>
      </c>
      <c r="M7" s="202"/>
    </row>
    <row r="8" spans="1:16" ht="15.75" x14ac:dyDescent="0.25">
      <c r="A8" s="4"/>
      <c r="B8" s="177"/>
      <c r="C8" s="178"/>
      <c r="D8" s="178"/>
      <c r="E8" s="59"/>
      <c r="F8" s="60" t="s">
        <v>37</v>
      </c>
      <c r="G8" s="61"/>
      <c r="H8" s="135" t="s">
        <v>38</v>
      </c>
      <c r="I8" s="136"/>
      <c r="J8" s="135" t="s">
        <v>37</v>
      </c>
      <c r="K8" s="61"/>
      <c r="L8" s="135" t="s">
        <v>38</v>
      </c>
      <c r="M8" s="218"/>
    </row>
    <row r="9" spans="1:16" ht="15.75" x14ac:dyDescent="0.25">
      <c r="A9" s="4"/>
      <c r="B9" s="3"/>
      <c r="C9" s="10"/>
      <c r="D9" s="10"/>
      <c r="E9" s="10"/>
      <c r="F9" s="179"/>
      <c r="G9" s="61"/>
      <c r="H9" s="135" t="s">
        <v>121</v>
      </c>
      <c r="I9" s="136"/>
      <c r="J9" s="135"/>
      <c r="K9" s="61"/>
      <c r="L9" s="135"/>
      <c r="M9" s="218"/>
    </row>
    <row r="10" spans="1:16" ht="20.25" x14ac:dyDescent="0.3">
      <c r="A10" s="4"/>
      <c r="B10" s="30" t="s">
        <v>1</v>
      </c>
      <c r="C10" s="11" t="s">
        <v>72</v>
      </c>
      <c r="D10" s="11"/>
      <c r="E10" s="11"/>
      <c r="F10" s="70">
        <v>1059707</v>
      </c>
      <c r="G10" s="71"/>
      <c r="H10" s="67">
        <v>1150333</v>
      </c>
      <c r="I10" s="71"/>
      <c r="J10" s="67">
        <v>1060727</v>
      </c>
      <c r="K10" s="44"/>
      <c r="L10" s="159">
        <v>4257504</v>
      </c>
      <c r="M10" s="204"/>
      <c r="O10" s="66"/>
      <c r="P10" s="161"/>
    </row>
    <row r="11" spans="1:16" ht="20.25" x14ac:dyDescent="0.3">
      <c r="A11" s="4"/>
      <c r="B11" s="30"/>
      <c r="C11" s="11" t="s">
        <v>70</v>
      </c>
      <c r="D11" s="11"/>
      <c r="E11" s="11"/>
      <c r="F11" s="72">
        <v>50102</v>
      </c>
      <c r="G11" s="103"/>
      <c r="H11" s="73">
        <v>66544</v>
      </c>
      <c r="I11" s="124"/>
      <c r="J11" s="73">
        <v>70104</v>
      </c>
      <c r="K11" s="74"/>
      <c r="L11" s="273">
        <v>261168</v>
      </c>
      <c r="M11" s="219"/>
      <c r="O11" s="66"/>
      <c r="P11" s="161"/>
    </row>
    <row r="12" spans="1:16" ht="20.25" x14ac:dyDescent="0.3">
      <c r="A12" s="4"/>
      <c r="B12" s="30" t="s">
        <v>41</v>
      </c>
      <c r="C12" s="11" t="s">
        <v>71</v>
      </c>
      <c r="D12" s="11"/>
      <c r="E12" s="11"/>
      <c r="F12" s="70">
        <f>F10-F11</f>
        <v>1009605</v>
      </c>
      <c r="G12" s="71"/>
      <c r="H12" s="67">
        <f>+H10-H11</f>
        <v>1083789</v>
      </c>
      <c r="I12" s="71"/>
      <c r="J12" s="67">
        <f>J10-J11</f>
        <v>990623</v>
      </c>
      <c r="K12" s="44"/>
      <c r="L12" s="67">
        <f>L10-L11</f>
        <v>3996336</v>
      </c>
      <c r="M12" s="204"/>
      <c r="O12" s="66"/>
      <c r="P12" s="161"/>
    </row>
    <row r="13" spans="1:16" ht="20.25" x14ac:dyDescent="0.3">
      <c r="A13" s="4"/>
      <c r="B13" s="30" t="s">
        <v>42</v>
      </c>
      <c r="C13" s="11" t="s">
        <v>73</v>
      </c>
      <c r="D13" s="11"/>
      <c r="E13" s="11"/>
      <c r="F13" s="72">
        <v>16585</v>
      </c>
      <c r="G13" s="103"/>
      <c r="H13" s="73">
        <v>16284</v>
      </c>
      <c r="I13" s="124"/>
      <c r="J13" s="73">
        <v>11629</v>
      </c>
      <c r="K13" s="74"/>
      <c r="L13" s="73">
        <v>54514</v>
      </c>
      <c r="M13" s="219"/>
      <c r="O13" s="66"/>
      <c r="P13" s="161"/>
    </row>
    <row r="14" spans="1:16" ht="20.25" x14ac:dyDescent="0.3">
      <c r="A14" s="4"/>
      <c r="B14" s="25"/>
      <c r="C14" s="257" t="s">
        <v>103</v>
      </c>
      <c r="D14" s="11"/>
      <c r="E14" s="11"/>
      <c r="F14" s="70">
        <f>F12+F13</f>
        <v>1026190</v>
      </c>
      <c r="G14" s="71"/>
      <c r="H14" s="67">
        <f>+H13+H12</f>
        <v>1100073</v>
      </c>
      <c r="I14" s="71"/>
      <c r="J14" s="67">
        <f>J12+J13</f>
        <v>1002252</v>
      </c>
      <c r="K14" s="44"/>
      <c r="L14" s="67">
        <f>L12+L13</f>
        <v>4050850</v>
      </c>
      <c r="M14" s="204"/>
      <c r="O14" s="66"/>
      <c r="P14" s="161"/>
    </row>
    <row r="15" spans="1:16" ht="20.25" x14ac:dyDescent="0.3">
      <c r="A15" s="4"/>
      <c r="B15" s="25" t="s">
        <v>2</v>
      </c>
      <c r="C15" s="11" t="s">
        <v>104</v>
      </c>
      <c r="D15" s="11"/>
      <c r="E15" s="11"/>
      <c r="F15" s="70"/>
      <c r="G15" s="71"/>
      <c r="H15" s="70"/>
      <c r="I15" s="71"/>
      <c r="J15" s="67"/>
      <c r="K15" s="44"/>
      <c r="L15" s="67"/>
      <c r="M15" s="204"/>
      <c r="O15" s="66"/>
      <c r="P15" s="161"/>
    </row>
    <row r="16" spans="1:16" ht="20.25" x14ac:dyDescent="0.3">
      <c r="A16" s="4"/>
      <c r="B16" s="25" t="s">
        <v>8</v>
      </c>
      <c r="C16" s="11" t="s">
        <v>63</v>
      </c>
      <c r="D16" s="11"/>
      <c r="E16" s="11"/>
      <c r="F16" s="70">
        <v>544728</v>
      </c>
      <c r="G16" s="71"/>
      <c r="H16" s="67">
        <v>572055</v>
      </c>
      <c r="I16" s="71"/>
      <c r="J16" s="67">
        <v>533726</v>
      </c>
      <c r="K16" s="44"/>
      <c r="L16" s="159">
        <v>2163008</v>
      </c>
      <c r="M16" s="204"/>
      <c r="O16" s="66"/>
      <c r="P16" s="161"/>
    </row>
    <row r="17" spans="1:16" ht="20.25" x14ac:dyDescent="0.3">
      <c r="A17" s="4"/>
      <c r="B17" s="25" t="s">
        <v>9</v>
      </c>
      <c r="C17" s="11" t="s">
        <v>64</v>
      </c>
      <c r="D17" s="11"/>
      <c r="E17" s="11"/>
      <c r="F17" s="70">
        <v>191063</v>
      </c>
      <c r="G17" s="71"/>
      <c r="H17" s="67">
        <v>259194</v>
      </c>
      <c r="I17" s="71"/>
      <c r="J17" s="67">
        <v>186411</v>
      </c>
      <c r="K17" s="44"/>
      <c r="L17" s="159">
        <v>807692</v>
      </c>
      <c r="M17" s="204"/>
      <c r="O17" s="66"/>
      <c r="P17" s="161"/>
    </row>
    <row r="18" spans="1:16" ht="20.25" x14ac:dyDescent="0.3">
      <c r="A18" s="4"/>
      <c r="B18" s="30" t="s">
        <v>10</v>
      </c>
      <c r="C18" s="11" t="s">
        <v>105</v>
      </c>
      <c r="D18" s="11"/>
      <c r="E18" s="11"/>
      <c r="F18" s="70">
        <v>1869</v>
      </c>
      <c r="G18" s="71"/>
      <c r="H18" s="67">
        <v>-18103</v>
      </c>
      <c r="I18" s="71"/>
      <c r="J18" s="67">
        <v>10993</v>
      </c>
      <c r="K18" s="44"/>
      <c r="L18" s="159">
        <v>-27467</v>
      </c>
      <c r="M18" s="204"/>
      <c r="O18" s="66"/>
      <c r="P18" s="161"/>
    </row>
    <row r="19" spans="1:16" ht="20.25" x14ac:dyDescent="0.3">
      <c r="A19" s="4"/>
      <c r="B19" s="25" t="s">
        <v>11</v>
      </c>
      <c r="C19" s="11" t="s">
        <v>65</v>
      </c>
      <c r="D19" s="11"/>
      <c r="E19" s="11"/>
      <c r="F19" s="70">
        <v>58281</v>
      </c>
      <c r="G19" s="71"/>
      <c r="H19" s="67">
        <v>61467</v>
      </c>
      <c r="I19" s="71"/>
      <c r="J19" s="67">
        <v>49835</v>
      </c>
      <c r="K19" s="44"/>
      <c r="L19" s="159">
        <v>216372</v>
      </c>
      <c r="M19" s="204"/>
      <c r="O19" s="66"/>
      <c r="P19" s="161"/>
    </row>
    <row r="20" spans="1:16" ht="20.25" x14ac:dyDescent="0.3">
      <c r="A20" s="4"/>
      <c r="B20" s="25" t="s">
        <v>12</v>
      </c>
      <c r="C20" s="11" t="s">
        <v>74</v>
      </c>
      <c r="D20" s="11"/>
      <c r="E20" s="11"/>
      <c r="F20" s="70">
        <v>24795</v>
      </c>
      <c r="G20" s="71"/>
      <c r="H20" s="67">
        <v>29089</v>
      </c>
      <c r="I20" s="71"/>
      <c r="J20" s="67">
        <v>18063</v>
      </c>
      <c r="K20" s="44"/>
      <c r="L20" s="159">
        <v>86334</v>
      </c>
      <c r="M20" s="204"/>
      <c r="O20" s="66"/>
      <c r="P20" s="161"/>
    </row>
    <row r="21" spans="1:16" ht="20.25" x14ac:dyDescent="0.3">
      <c r="A21" s="4"/>
      <c r="B21" s="25" t="s">
        <v>30</v>
      </c>
      <c r="C21" s="11" t="s">
        <v>66</v>
      </c>
      <c r="D21" s="11"/>
      <c r="E21" s="11"/>
      <c r="F21" s="70">
        <v>103302</v>
      </c>
      <c r="G21" s="71"/>
      <c r="H21" s="67">
        <v>134803</v>
      </c>
      <c r="I21" s="71"/>
      <c r="J21" s="67">
        <v>92543</v>
      </c>
      <c r="K21" s="44"/>
      <c r="L21" s="159">
        <v>419124</v>
      </c>
      <c r="M21" s="204"/>
      <c r="O21" s="66"/>
      <c r="P21" s="161"/>
    </row>
    <row r="22" spans="1:16" ht="20.25" x14ac:dyDescent="0.3">
      <c r="A22" s="4"/>
      <c r="B22" s="25" t="s">
        <v>31</v>
      </c>
      <c r="C22" s="11" t="s">
        <v>67</v>
      </c>
      <c r="D22" s="11"/>
      <c r="E22" s="11"/>
      <c r="F22" s="70">
        <f>SUM(F16:F21)</f>
        <v>924038</v>
      </c>
      <c r="G22" s="71"/>
      <c r="H22" s="67">
        <f>SUM(H16:H21)</f>
        <v>1038505</v>
      </c>
      <c r="I22" s="71"/>
      <c r="J22" s="67">
        <f>SUM(J16:J21)</f>
        <v>891571</v>
      </c>
      <c r="K22" s="44"/>
      <c r="L22" s="67">
        <f>SUM(L16:L21)</f>
        <v>3665063</v>
      </c>
      <c r="M22" s="204"/>
      <c r="O22" s="66"/>
      <c r="P22" s="161"/>
    </row>
    <row r="23" spans="1:16" ht="21" customHeight="1" x14ac:dyDescent="0.3">
      <c r="A23" s="62"/>
      <c r="B23" s="41">
        <v>3</v>
      </c>
      <c r="C23" s="266" t="s">
        <v>109</v>
      </c>
      <c r="D23" s="263"/>
      <c r="E23" s="263"/>
      <c r="F23" s="75">
        <f>F14-F22</f>
        <v>102152</v>
      </c>
      <c r="G23" s="76"/>
      <c r="H23" s="77">
        <f>+H14-H22</f>
        <v>61568</v>
      </c>
      <c r="I23" s="76"/>
      <c r="J23" s="77">
        <f>J14-J22</f>
        <v>110681</v>
      </c>
      <c r="K23" s="78"/>
      <c r="L23" s="77">
        <f>L14-L22</f>
        <v>385787</v>
      </c>
      <c r="M23" s="205"/>
      <c r="O23" s="82"/>
      <c r="P23" s="161"/>
    </row>
    <row r="24" spans="1:16" ht="20.25" x14ac:dyDescent="0.3">
      <c r="A24" s="4"/>
      <c r="B24" s="25" t="s">
        <v>3</v>
      </c>
      <c r="C24" s="11" t="s">
        <v>75</v>
      </c>
      <c r="D24" s="11"/>
      <c r="E24" s="11"/>
      <c r="F24" s="70">
        <v>18951</v>
      </c>
      <c r="G24" s="71"/>
      <c r="H24" s="67">
        <v>9849</v>
      </c>
      <c r="I24" s="71"/>
      <c r="J24" s="67">
        <v>16423</v>
      </c>
      <c r="K24" s="44"/>
      <c r="L24" s="67">
        <v>71799</v>
      </c>
      <c r="M24" s="204"/>
      <c r="O24" s="66"/>
      <c r="P24" s="161"/>
    </row>
    <row r="25" spans="1:16" ht="23.25" customHeight="1" x14ac:dyDescent="0.3">
      <c r="A25" s="4"/>
      <c r="B25" s="41" t="s">
        <v>4</v>
      </c>
      <c r="C25" s="265" t="s">
        <v>110</v>
      </c>
      <c r="D25" s="263"/>
      <c r="E25" s="263"/>
      <c r="F25" s="75">
        <f>F23+F24</f>
        <v>121103</v>
      </c>
      <c r="G25" s="71"/>
      <c r="H25" s="77">
        <f>+H23+H24</f>
        <v>71417</v>
      </c>
      <c r="I25" s="71"/>
      <c r="J25" s="77">
        <f>J23+J24</f>
        <v>127104</v>
      </c>
      <c r="K25" s="78"/>
      <c r="L25" s="77">
        <f>L23+L24</f>
        <v>457586</v>
      </c>
      <c r="M25" s="205"/>
      <c r="O25" s="82"/>
      <c r="P25" s="161"/>
    </row>
    <row r="26" spans="1:16" ht="20.25" x14ac:dyDescent="0.3">
      <c r="A26" s="4"/>
      <c r="B26" s="25" t="s">
        <v>43</v>
      </c>
      <c r="C26" s="11" t="s">
        <v>68</v>
      </c>
      <c r="D26" s="11"/>
      <c r="E26" s="11"/>
      <c r="F26" s="75">
        <v>5857</v>
      </c>
      <c r="G26" s="71"/>
      <c r="H26" s="77">
        <v>8430</v>
      </c>
      <c r="I26" s="71"/>
      <c r="J26" s="77">
        <v>4933</v>
      </c>
      <c r="K26" s="78"/>
      <c r="L26" s="118">
        <v>25922</v>
      </c>
      <c r="M26" s="205"/>
      <c r="O26" s="82"/>
      <c r="P26" s="161"/>
    </row>
    <row r="27" spans="1:16" ht="20.25" x14ac:dyDescent="0.3">
      <c r="A27" s="4"/>
      <c r="B27" s="41" t="s">
        <v>32</v>
      </c>
      <c r="C27" s="265" t="s">
        <v>91</v>
      </c>
      <c r="D27" s="11"/>
      <c r="E27" s="11"/>
      <c r="F27" s="75">
        <f>F25-F26</f>
        <v>115246</v>
      </c>
      <c r="G27" s="71"/>
      <c r="H27" s="77">
        <f>+H25-H26</f>
        <v>62987</v>
      </c>
      <c r="I27" s="71"/>
      <c r="J27" s="77">
        <f>J25-J26</f>
        <v>122171</v>
      </c>
      <c r="K27" s="78"/>
      <c r="L27" s="77">
        <f>L25-L26</f>
        <v>431664</v>
      </c>
      <c r="M27" s="205"/>
      <c r="O27" s="82"/>
      <c r="P27" s="161"/>
    </row>
    <row r="28" spans="1:16" ht="20.25" x14ac:dyDescent="0.3">
      <c r="A28" s="4"/>
      <c r="B28" s="25" t="s">
        <v>5</v>
      </c>
      <c r="C28" s="11" t="s">
        <v>111</v>
      </c>
      <c r="D28" s="11"/>
      <c r="E28" s="11"/>
      <c r="F28" s="258">
        <v>0</v>
      </c>
      <c r="G28" s="71"/>
      <c r="H28" s="77">
        <v>5279</v>
      </c>
      <c r="I28" s="71"/>
      <c r="J28" s="259">
        <v>0</v>
      </c>
      <c r="K28" s="78"/>
      <c r="L28" s="118">
        <v>5279</v>
      </c>
      <c r="M28" s="205"/>
      <c r="O28" s="188"/>
      <c r="P28" s="161"/>
    </row>
    <row r="29" spans="1:16" ht="20.25" x14ac:dyDescent="0.3">
      <c r="A29" s="4"/>
      <c r="B29" s="41" t="s">
        <v>6</v>
      </c>
      <c r="C29" s="191" t="s">
        <v>69</v>
      </c>
      <c r="D29" s="11"/>
      <c r="E29" s="11"/>
      <c r="F29" s="70">
        <f>F27+F28</f>
        <v>115246</v>
      </c>
      <c r="G29" s="71"/>
      <c r="H29" s="67">
        <f>+H28+H27</f>
        <v>68266</v>
      </c>
      <c r="I29" s="71"/>
      <c r="J29" s="67">
        <f>J27+J28</f>
        <v>122171</v>
      </c>
      <c r="K29" s="79"/>
      <c r="L29" s="67">
        <f>L27+L28</f>
        <v>436943</v>
      </c>
      <c r="M29" s="204"/>
      <c r="O29" s="66"/>
      <c r="P29" s="161"/>
    </row>
    <row r="30" spans="1:16" ht="20.25" x14ac:dyDescent="0.3">
      <c r="A30" s="4"/>
      <c r="B30" s="25" t="s">
        <v>49</v>
      </c>
      <c r="C30" s="11" t="s">
        <v>78</v>
      </c>
      <c r="D30" s="11"/>
      <c r="E30" s="11"/>
      <c r="F30" s="70">
        <v>27068</v>
      </c>
      <c r="G30" s="71"/>
      <c r="H30" s="67">
        <v>-21422</v>
      </c>
      <c r="I30" s="71"/>
      <c r="J30" s="67">
        <v>28380</v>
      </c>
      <c r="K30" s="79"/>
      <c r="L30" s="189">
        <v>61108</v>
      </c>
      <c r="M30" s="206"/>
      <c r="O30" s="112"/>
      <c r="P30" s="161"/>
    </row>
    <row r="31" spans="1:16" ht="20.25" customHeight="1" x14ac:dyDescent="0.3">
      <c r="A31" s="4"/>
      <c r="B31" s="41" t="s">
        <v>33</v>
      </c>
      <c r="C31" s="265" t="s">
        <v>92</v>
      </c>
      <c r="D31" s="263"/>
      <c r="E31" s="263"/>
      <c r="F31" s="75">
        <f>F29-F30</f>
        <v>88178</v>
      </c>
      <c r="G31" s="71"/>
      <c r="H31" s="77">
        <f>+H29-H30</f>
        <v>89688</v>
      </c>
      <c r="I31" s="71"/>
      <c r="J31" s="77">
        <f>J29-J30</f>
        <v>93791</v>
      </c>
      <c r="K31" s="79"/>
      <c r="L31" s="77">
        <f>L29-L30</f>
        <v>375835</v>
      </c>
      <c r="M31" s="205"/>
      <c r="O31" s="82"/>
      <c r="P31" s="161"/>
    </row>
    <row r="32" spans="1:16" ht="20.25" x14ac:dyDescent="0.3">
      <c r="A32" s="4"/>
      <c r="B32" s="25" t="s">
        <v>34</v>
      </c>
      <c r="C32" s="11" t="s">
        <v>85</v>
      </c>
      <c r="D32" s="11"/>
      <c r="E32" s="11"/>
      <c r="F32" s="75">
        <v>29516</v>
      </c>
      <c r="G32" s="71"/>
      <c r="H32" s="77">
        <v>29516</v>
      </c>
      <c r="I32" s="71"/>
      <c r="J32" s="77">
        <v>29516</v>
      </c>
      <c r="K32" s="78"/>
      <c r="L32" s="77">
        <v>29516</v>
      </c>
      <c r="M32" s="205"/>
    </row>
    <row r="33" spans="1:13" ht="20.25" x14ac:dyDescent="0.3">
      <c r="A33" s="4"/>
      <c r="B33" s="25" t="s">
        <v>35</v>
      </c>
      <c r="C33" s="11" t="s">
        <v>48</v>
      </c>
      <c r="D33" s="11"/>
      <c r="E33" s="11"/>
      <c r="F33" s="75" t="s">
        <v>51</v>
      </c>
      <c r="G33" s="71"/>
      <c r="H33" s="77" t="s">
        <v>51</v>
      </c>
      <c r="I33" s="71"/>
      <c r="J33" s="114" t="s">
        <v>36</v>
      </c>
      <c r="K33" s="78"/>
      <c r="L33" s="118">
        <f>1745105-96581</f>
        <v>1648524</v>
      </c>
      <c r="M33" s="205"/>
    </row>
    <row r="34" spans="1:13" ht="20.25" x14ac:dyDescent="0.3">
      <c r="A34" s="4"/>
      <c r="B34" s="25" t="s">
        <v>80</v>
      </c>
      <c r="C34" s="11" t="s">
        <v>112</v>
      </c>
      <c r="D34" s="11"/>
      <c r="E34" s="11"/>
      <c r="F34" s="12">
        <v>14.94</v>
      </c>
      <c r="G34" s="13" t="s">
        <v>39</v>
      </c>
      <c r="H34" s="65">
        <v>15.19</v>
      </c>
      <c r="I34" s="13" t="s">
        <v>39</v>
      </c>
      <c r="J34" s="65">
        <v>15.89</v>
      </c>
      <c r="K34" s="21" t="s">
        <v>39</v>
      </c>
      <c r="L34" s="274">
        <v>63.67</v>
      </c>
      <c r="M34" s="207"/>
    </row>
    <row r="35" spans="1:13" ht="20.25" x14ac:dyDescent="0.3">
      <c r="A35" s="4"/>
      <c r="B35" s="25" t="s">
        <v>81</v>
      </c>
      <c r="C35" s="11" t="s">
        <v>95</v>
      </c>
      <c r="D35" s="4"/>
      <c r="E35" s="11"/>
      <c r="F35" s="12">
        <v>14.32</v>
      </c>
      <c r="G35" s="13" t="s">
        <v>39</v>
      </c>
      <c r="H35" s="65">
        <v>14.56</v>
      </c>
      <c r="I35" s="13" t="s">
        <v>39</v>
      </c>
      <c r="J35" s="65">
        <v>15.27</v>
      </c>
      <c r="K35" s="21" t="s">
        <v>39</v>
      </c>
      <c r="L35" s="274">
        <v>61.07</v>
      </c>
      <c r="M35" s="207"/>
    </row>
    <row r="36" spans="1:13" ht="6" customHeight="1" x14ac:dyDescent="0.3">
      <c r="A36" s="4"/>
      <c r="B36" s="25"/>
      <c r="C36" s="11"/>
      <c r="D36" s="4"/>
      <c r="E36" s="11"/>
      <c r="F36" s="12"/>
      <c r="G36" s="13"/>
      <c r="H36" s="65"/>
      <c r="I36" s="13"/>
      <c r="J36" s="65"/>
      <c r="K36" s="21"/>
      <c r="L36" s="274"/>
      <c r="M36" s="207"/>
    </row>
    <row r="37" spans="1:13" ht="20.25" x14ac:dyDescent="0.3">
      <c r="A37" s="4"/>
      <c r="B37" s="25"/>
      <c r="C37" s="11" t="s">
        <v>47</v>
      </c>
      <c r="D37" s="11"/>
      <c r="E37" s="11"/>
      <c r="F37" s="58"/>
      <c r="G37" s="13"/>
      <c r="H37" s="129"/>
      <c r="I37" s="13"/>
      <c r="J37" s="67"/>
      <c r="K37" s="44"/>
      <c r="L37" s="131"/>
      <c r="M37" s="155"/>
    </row>
    <row r="38" spans="1:13" ht="6" customHeight="1" thickBot="1" x14ac:dyDescent="0.35">
      <c r="A38" s="4"/>
      <c r="B38" s="138"/>
      <c r="C38" s="49"/>
      <c r="D38" s="51"/>
      <c r="E38" s="49"/>
      <c r="F38" s="139"/>
      <c r="G38" s="140"/>
      <c r="H38" s="141"/>
      <c r="I38" s="140"/>
      <c r="J38" s="141"/>
      <c r="K38" s="142"/>
      <c r="L38" s="141"/>
      <c r="M38" s="207"/>
    </row>
    <row r="39" spans="1:13" ht="20.25" x14ac:dyDescent="0.3">
      <c r="A39" s="4"/>
      <c r="B39" s="143"/>
      <c r="C39" s="260" t="s">
        <v>90</v>
      </c>
      <c r="D39" s="120"/>
      <c r="E39" s="144"/>
      <c r="F39" s="145"/>
      <c r="G39" s="146"/>
      <c r="H39" s="147"/>
      <c r="I39" s="146"/>
      <c r="J39" s="147"/>
      <c r="K39" s="145"/>
      <c r="L39" s="147"/>
      <c r="M39" s="220"/>
    </row>
    <row r="40" spans="1:13" ht="20.25" customHeight="1" x14ac:dyDescent="0.25">
      <c r="A40" s="4"/>
      <c r="B40" s="286" t="s">
        <v>98</v>
      </c>
      <c r="C40" s="287"/>
      <c r="D40" s="287"/>
      <c r="E40" s="287"/>
      <c r="F40" s="287"/>
      <c r="G40" s="287"/>
      <c r="H40" s="287"/>
      <c r="I40" s="287"/>
      <c r="J40" s="287"/>
      <c r="K40" s="287"/>
      <c r="L40" s="287"/>
      <c r="M40" s="192"/>
    </row>
    <row r="41" spans="1:13" ht="16.5" x14ac:dyDescent="0.25">
      <c r="A41" s="4"/>
      <c r="B41" s="148"/>
      <c r="C41" s="149"/>
      <c r="D41" s="150"/>
      <c r="E41" s="149"/>
      <c r="F41" s="282" t="s">
        <v>55</v>
      </c>
      <c r="G41" s="283"/>
      <c r="H41" s="283"/>
      <c r="I41" s="283"/>
      <c r="J41" s="283"/>
      <c r="K41" s="52"/>
      <c r="L41" s="267" t="s">
        <v>122</v>
      </c>
      <c r="M41" s="221"/>
    </row>
    <row r="42" spans="1:13" ht="18" x14ac:dyDescent="0.25">
      <c r="A42" s="4"/>
      <c r="B42" s="25"/>
      <c r="C42" s="278" t="s">
        <v>61</v>
      </c>
      <c r="D42" s="278"/>
      <c r="E42" s="279"/>
      <c r="F42" s="126">
        <v>41820</v>
      </c>
      <c r="G42" s="38"/>
      <c r="H42" s="127">
        <v>41729</v>
      </c>
      <c r="I42" s="128"/>
      <c r="J42" s="127">
        <v>41455</v>
      </c>
      <c r="K42" s="37"/>
      <c r="L42" s="127">
        <v>41729</v>
      </c>
      <c r="M42" s="222"/>
    </row>
    <row r="43" spans="1:13" ht="15.75" x14ac:dyDescent="0.25">
      <c r="A43" s="4"/>
      <c r="B43" s="152"/>
      <c r="C43" s="153"/>
      <c r="D43" s="166"/>
      <c r="E43" s="167"/>
      <c r="F43" s="60" t="s">
        <v>37</v>
      </c>
      <c r="G43" s="61"/>
      <c r="H43" s="135" t="s">
        <v>38</v>
      </c>
      <c r="I43" s="136"/>
      <c r="J43" s="135" t="s">
        <v>37</v>
      </c>
      <c r="K43" s="61"/>
      <c r="L43" s="135" t="s">
        <v>38</v>
      </c>
      <c r="M43" s="203"/>
    </row>
    <row r="44" spans="1:13" ht="20.25" x14ac:dyDescent="0.3">
      <c r="A44" s="4"/>
      <c r="B44" s="30" t="s">
        <v>13</v>
      </c>
      <c r="C44" s="191" t="s">
        <v>56</v>
      </c>
      <c r="D44" s="4"/>
      <c r="E44" s="11"/>
      <c r="F44" s="12"/>
      <c r="G44" s="13"/>
      <c r="H44" s="65"/>
      <c r="I44" s="13"/>
      <c r="J44" s="65"/>
      <c r="K44" s="21"/>
      <c r="L44" s="65"/>
      <c r="M44" s="223"/>
    </row>
    <row r="45" spans="1:13" ht="20.25" x14ac:dyDescent="0.3">
      <c r="A45" s="4"/>
      <c r="B45" s="25" t="s">
        <v>1</v>
      </c>
      <c r="C45" s="11" t="s">
        <v>53</v>
      </c>
      <c r="D45" s="11"/>
      <c r="E45" s="11"/>
      <c r="F45" s="12"/>
      <c r="G45" s="13"/>
      <c r="H45" s="129"/>
      <c r="I45" s="13"/>
      <c r="J45" s="65"/>
      <c r="K45" s="21"/>
      <c r="L45" s="65"/>
      <c r="M45" s="207"/>
    </row>
    <row r="46" spans="1:13" ht="20.25" x14ac:dyDescent="0.3">
      <c r="A46" s="4"/>
      <c r="B46" s="26"/>
      <c r="C46" s="11" t="s">
        <v>106</v>
      </c>
      <c r="D46" s="11"/>
      <c r="E46" s="11"/>
      <c r="F46" s="80">
        <v>429059708</v>
      </c>
      <c r="G46" s="13"/>
      <c r="H46" s="81">
        <v>429416310</v>
      </c>
      <c r="I46" s="13"/>
      <c r="J46" s="81">
        <v>427566101</v>
      </c>
      <c r="K46" s="21"/>
      <c r="L46" s="81">
        <v>429416310</v>
      </c>
      <c r="M46" s="206"/>
    </row>
    <row r="47" spans="1:13" ht="20.25" x14ac:dyDescent="0.3">
      <c r="A47" s="4"/>
      <c r="B47" s="26"/>
      <c r="C47" s="11" t="s">
        <v>107</v>
      </c>
      <c r="D47" s="11"/>
      <c r="E47" s="11"/>
      <c r="F47" s="101">
        <v>0.69669999999999999</v>
      </c>
      <c r="G47" s="13"/>
      <c r="H47" s="68">
        <v>0.69720000000000004</v>
      </c>
      <c r="I47" s="13"/>
      <c r="J47" s="68">
        <v>0.69430000000000003</v>
      </c>
      <c r="K47" s="21"/>
      <c r="L47" s="68">
        <v>0.69720000000000004</v>
      </c>
      <c r="M47" s="209"/>
    </row>
    <row r="48" spans="1:13" ht="20.25" x14ac:dyDescent="0.3">
      <c r="A48" s="4"/>
      <c r="B48" s="25" t="s">
        <v>2</v>
      </c>
      <c r="C48" s="11" t="s">
        <v>76</v>
      </c>
      <c r="D48" s="11"/>
      <c r="E48" s="11"/>
      <c r="F48" s="12"/>
      <c r="G48" s="13"/>
      <c r="H48" s="65"/>
      <c r="I48" s="13"/>
      <c r="J48" s="65"/>
      <c r="K48" s="21"/>
      <c r="L48" s="65"/>
      <c r="M48" s="207"/>
    </row>
    <row r="49" spans="1:13" ht="20.25" x14ac:dyDescent="0.3">
      <c r="A49" s="4"/>
      <c r="B49" s="63" t="s">
        <v>8</v>
      </c>
      <c r="C49" s="11" t="s">
        <v>44</v>
      </c>
      <c r="D49" s="11"/>
      <c r="E49" s="11"/>
      <c r="F49" s="12"/>
      <c r="G49" s="13"/>
      <c r="H49" s="65"/>
      <c r="I49" s="13"/>
      <c r="J49" s="65"/>
      <c r="K49" s="21"/>
      <c r="L49" s="65"/>
      <c r="M49" s="207"/>
    </row>
    <row r="50" spans="1:13" ht="20.25" x14ac:dyDescent="0.3">
      <c r="A50" s="4"/>
      <c r="B50" s="25"/>
      <c r="C50" s="64" t="s">
        <v>113</v>
      </c>
      <c r="D50" s="11"/>
      <c r="E50" s="11"/>
      <c r="F50" s="58">
        <v>12296050</v>
      </c>
      <c r="G50" s="13"/>
      <c r="H50" s="169">
        <v>12638500</v>
      </c>
      <c r="I50" s="13"/>
      <c r="J50" s="169">
        <v>12646000</v>
      </c>
      <c r="K50" s="21"/>
      <c r="L50" s="169">
        <v>12638500</v>
      </c>
      <c r="M50" s="210"/>
    </row>
    <row r="51" spans="1:13" ht="20.25" x14ac:dyDescent="0.3">
      <c r="A51" s="4"/>
      <c r="B51" s="25"/>
      <c r="C51" s="64" t="s">
        <v>116</v>
      </c>
      <c r="D51" s="11"/>
      <c r="E51" s="11"/>
      <c r="F51" s="101">
        <v>7.9100000000000004E-2</v>
      </c>
      <c r="G51" s="13"/>
      <c r="H51" s="68">
        <v>8.1100000000000005E-2</v>
      </c>
      <c r="I51" s="13"/>
      <c r="J51" s="68">
        <v>8.1000000000000003E-2</v>
      </c>
      <c r="K51" s="21"/>
      <c r="L51" s="68">
        <v>8.1100000000000005E-2</v>
      </c>
      <c r="M51" s="209"/>
    </row>
    <row r="52" spans="1:13" ht="20.25" x14ac:dyDescent="0.3">
      <c r="A52" s="4"/>
      <c r="B52" s="25"/>
      <c r="C52" s="64" t="s">
        <v>115</v>
      </c>
      <c r="D52" s="11"/>
      <c r="E52" s="11"/>
      <c r="F52" s="101">
        <v>0.02</v>
      </c>
      <c r="G52" s="13"/>
      <c r="H52" s="68">
        <v>2.0500000000000001E-2</v>
      </c>
      <c r="I52" s="13"/>
      <c r="J52" s="68">
        <v>2.0500000000000001E-2</v>
      </c>
      <c r="K52" s="21"/>
      <c r="L52" s="68">
        <v>2.0500000000000001E-2</v>
      </c>
      <c r="M52" s="209"/>
    </row>
    <row r="53" spans="1:13" ht="9" customHeight="1" x14ac:dyDescent="0.3">
      <c r="A53" s="4"/>
      <c r="B53" s="25"/>
      <c r="C53" s="64"/>
      <c r="D53" s="11"/>
      <c r="E53" s="11"/>
      <c r="F53" s="12"/>
      <c r="G53" s="13"/>
      <c r="H53" s="65"/>
      <c r="I53" s="13"/>
      <c r="J53" s="65"/>
      <c r="K53" s="21"/>
      <c r="L53" s="65"/>
      <c r="M53" s="207"/>
    </row>
    <row r="54" spans="1:13" ht="20.25" x14ac:dyDescent="0.3">
      <c r="A54" s="4"/>
      <c r="B54" s="63" t="s">
        <v>9</v>
      </c>
      <c r="C54" s="11" t="s">
        <v>45</v>
      </c>
      <c r="D54" s="11"/>
      <c r="E54" s="11"/>
      <c r="F54" s="12"/>
      <c r="G54" s="13"/>
      <c r="H54" s="65"/>
      <c r="I54" s="13"/>
      <c r="J54" s="65"/>
      <c r="K54" s="21"/>
      <c r="L54" s="65"/>
      <c r="M54" s="207"/>
    </row>
    <row r="55" spans="1:13" ht="20.25" x14ac:dyDescent="0.3">
      <c r="A55" s="4"/>
      <c r="B55" s="25"/>
      <c r="C55" s="64" t="s">
        <v>114</v>
      </c>
      <c r="D55" s="11"/>
      <c r="E55" s="11"/>
      <c r="F55" s="70">
        <v>143219687</v>
      </c>
      <c r="G55" s="13"/>
      <c r="H55" s="67">
        <v>143106199</v>
      </c>
      <c r="I55" s="13"/>
      <c r="J55" s="67">
        <v>143500099</v>
      </c>
      <c r="K55" s="21"/>
      <c r="L55" s="67">
        <v>143106199</v>
      </c>
      <c r="M55" s="210"/>
    </row>
    <row r="56" spans="1:13" ht="20.25" x14ac:dyDescent="0.3">
      <c r="A56" s="4"/>
      <c r="B56" s="25"/>
      <c r="C56" s="64" t="s">
        <v>116</v>
      </c>
      <c r="D56" s="11"/>
      <c r="E56" s="11"/>
      <c r="F56" s="101">
        <v>0.92090000000000005</v>
      </c>
      <c r="G56" s="13"/>
      <c r="H56" s="68">
        <v>0.91890000000000005</v>
      </c>
      <c r="I56" s="13"/>
      <c r="J56" s="68">
        <v>0.91900000000000004</v>
      </c>
      <c r="K56" s="21"/>
      <c r="L56" s="68">
        <v>0.91890000000000005</v>
      </c>
      <c r="M56" s="209"/>
    </row>
    <row r="57" spans="1:13" ht="20.25" x14ac:dyDescent="0.3">
      <c r="A57" s="4"/>
      <c r="B57" s="25"/>
      <c r="C57" s="64" t="s">
        <v>115</v>
      </c>
      <c r="D57" s="11"/>
      <c r="E57" s="11"/>
      <c r="F57" s="101">
        <v>0.23250000000000001</v>
      </c>
      <c r="G57" s="13"/>
      <c r="H57" s="68">
        <v>0.2324</v>
      </c>
      <c r="I57" s="13"/>
      <c r="J57" s="68">
        <v>0.23300000000000001</v>
      </c>
      <c r="K57" s="21"/>
      <c r="L57" s="68">
        <v>0.2324</v>
      </c>
      <c r="M57" s="209"/>
    </row>
    <row r="58" spans="1:13" ht="4.5" customHeight="1" x14ac:dyDescent="0.3">
      <c r="A58" s="4"/>
      <c r="B58" s="26"/>
      <c r="C58" s="11"/>
      <c r="D58" s="11"/>
      <c r="E58" s="11"/>
      <c r="F58" s="102"/>
      <c r="G58" s="36"/>
      <c r="H58" s="130"/>
      <c r="I58" s="36"/>
      <c r="J58" s="69"/>
      <c r="K58" s="45"/>
      <c r="L58" s="69"/>
      <c r="M58" s="211"/>
    </row>
    <row r="59" spans="1:13" ht="16.5" customHeight="1" x14ac:dyDescent="0.3">
      <c r="A59" s="4"/>
      <c r="B59" s="25"/>
      <c r="C59" s="11" t="s">
        <v>54</v>
      </c>
      <c r="D59" s="11"/>
      <c r="E59" s="11"/>
      <c r="F59" s="58"/>
      <c r="G59" s="13"/>
      <c r="H59" s="129"/>
      <c r="I59" s="13"/>
      <c r="J59" s="67"/>
      <c r="K59" s="44"/>
      <c r="L59" s="131"/>
      <c r="M59" s="155"/>
    </row>
    <row r="60" spans="1:13" ht="4.5" customHeight="1" x14ac:dyDescent="0.3">
      <c r="A60" s="4"/>
      <c r="B60" s="25"/>
      <c r="C60" s="11"/>
      <c r="D60" s="11"/>
      <c r="E60" s="11"/>
      <c r="F60" s="58"/>
      <c r="G60" s="13"/>
      <c r="H60" s="129"/>
      <c r="I60" s="13"/>
      <c r="J60" s="67"/>
      <c r="K60" s="44"/>
      <c r="L60" s="131"/>
      <c r="M60" s="155"/>
    </row>
    <row r="61" spans="1:13" ht="7.5" customHeight="1" x14ac:dyDescent="0.3">
      <c r="A61" s="4"/>
      <c r="B61" s="152"/>
      <c r="C61" s="153"/>
      <c r="D61" s="153"/>
      <c r="E61" s="153"/>
      <c r="F61" s="58"/>
      <c r="G61" s="13"/>
      <c r="H61" s="129"/>
      <c r="I61" s="13"/>
      <c r="J61" s="67"/>
      <c r="K61" s="44"/>
      <c r="L61" s="197"/>
      <c r="M61" s="224"/>
    </row>
    <row r="62" spans="1:13" ht="16.5" customHeight="1" x14ac:dyDescent="0.3">
      <c r="A62" s="4"/>
      <c r="B62" s="168"/>
      <c r="C62" s="280" t="s">
        <v>61</v>
      </c>
      <c r="D62" s="280"/>
      <c r="E62" s="281"/>
      <c r="F62" s="282" t="s">
        <v>99</v>
      </c>
      <c r="G62" s="283"/>
      <c r="H62" s="283"/>
      <c r="I62" s="283"/>
      <c r="J62" s="283"/>
      <c r="K62" s="154"/>
      <c r="L62" s="198"/>
      <c r="M62" s="155"/>
    </row>
    <row r="63" spans="1:13" ht="16.5" customHeight="1" x14ac:dyDescent="0.3">
      <c r="A63" s="4"/>
      <c r="B63" s="30" t="s">
        <v>40</v>
      </c>
      <c r="C63" s="266" t="s">
        <v>57</v>
      </c>
      <c r="D63" s="11"/>
      <c r="E63" s="11"/>
      <c r="F63" s="156"/>
      <c r="G63" s="151"/>
      <c r="H63" s="151"/>
      <c r="I63" s="151"/>
      <c r="J63" s="157"/>
      <c r="K63" s="158"/>
      <c r="L63" s="196"/>
      <c r="M63" s="155"/>
    </row>
    <row r="64" spans="1:13" ht="18" customHeight="1" x14ac:dyDescent="0.3">
      <c r="A64" s="4"/>
      <c r="B64" s="25"/>
      <c r="C64" s="11" t="s">
        <v>58</v>
      </c>
      <c r="D64" s="11"/>
      <c r="E64" s="11"/>
      <c r="F64" s="58"/>
      <c r="G64" s="13"/>
      <c r="H64" s="162">
        <v>0</v>
      </c>
      <c r="I64" s="13"/>
      <c r="J64" s="159"/>
      <c r="K64" s="44"/>
      <c r="L64" s="196"/>
      <c r="M64" s="155"/>
    </row>
    <row r="65" spans="1:16" ht="18" customHeight="1" x14ac:dyDescent="0.3">
      <c r="A65" s="4"/>
      <c r="B65" s="25"/>
      <c r="C65" s="11" t="s">
        <v>59</v>
      </c>
      <c r="D65" s="11"/>
      <c r="E65" s="11"/>
      <c r="F65" s="58"/>
      <c r="G65" s="13"/>
      <c r="H65" s="162">
        <v>4</v>
      </c>
      <c r="I65" s="13"/>
      <c r="J65" s="159"/>
      <c r="K65" s="44"/>
      <c r="L65" s="196"/>
      <c r="M65" s="155"/>
    </row>
    <row r="66" spans="1:16" ht="18" customHeight="1" x14ac:dyDescent="0.3">
      <c r="A66" s="4"/>
      <c r="B66" s="25"/>
      <c r="C66" s="11" t="s">
        <v>60</v>
      </c>
      <c r="D66" s="11"/>
      <c r="E66" s="11"/>
      <c r="F66" s="58"/>
      <c r="G66" s="13"/>
      <c r="H66" s="162">
        <v>4</v>
      </c>
      <c r="I66" s="13"/>
      <c r="J66" s="159"/>
      <c r="K66" s="44"/>
      <c r="L66" s="196"/>
      <c r="M66" s="155"/>
    </row>
    <row r="67" spans="1:16" ht="18" customHeight="1" thickBot="1" x14ac:dyDescent="0.35">
      <c r="A67" s="4"/>
      <c r="B67" s="138"/>
      <c r="C67" s="49" t="s">
        <v>62</v>
      </c>
      <c r="D67" s="49"/>
      <c r="E67" s="49"/>
      <c r="F67" s="251"/>
      <c r="G67" s="140"/>
      <c r="H67" s="252">
        <v>0</v>
      </c>
      <c r="I67" s="140"/>
      <c r="J67" s="253"/>
      <c r="K67" s="254"/>
      <c r="L67" s="255"/>
      <c r="M67" s="256"/>
    </row>
    <row r="68" spans="1:16" ht="4.9000000000000004" customHeight="1" x14ac:dyDescent="0.25">
      <c r="A68" s="4"/>
      <c r="B68" s="190"/>
      <c r="C68" s="22"/>
      <c r="D68" s="22"/>
      <c r="E68" s="22"/>
      <c r="F68" s="182"/>
      <c r="G68" s="182"/>
      <c r="H68" s="182"/>
      <c r="I68" s="182"/>
      <c r="J68" s="182"/>
      <c r="K68" s="182"/>
      <c r="L68" s="199"/>
      <c r="M68" s="232"/>
    </row>
    <row r="69" spans="1:16" ht="6.75" customHeight="1" thickBot="1" x14ac:dyDescent="0.3">
      <c r="A69" s="4"/>
      <c r="B69" s="42"/>
      <c r="C69" s="15"/>
      <c r="D69" s="15"/>
      <c r="E69" s="15"/>
      <c r="F69" s="39"/>
      <c r="G69" s="39"/>
      <c r="H69" s="39"/>
      <c r="I69" s="39"/>
      <c r="J69" s="39"/>
      <c r="K69" s="39"/>
      <c r="L69" s="200"/>
      <c r="M69" s="233"/>
    </row>
    <row r="70" spans="1:16" ht="15.75" x14ac:dyDescent="0.25">
      <c r="A70" s="4"/>
      <c r="B70" s="284" t="s">
        <v>15</v>
      </c>
      <c r="C70" s="285"/>
      <c r="D70" s="285"/>
      <c r="E70" s="285"/>
      <c r="F70" s="285"/>
      <c r="G70" s="285"/>
      <c r="H70" s="285"/>
      <c r="I70" s="285"/>
      <c r="J70" s="285"/>
      <c r="K70" s="285"/>
      <c r="L70" s="285"/>
      <c r="M70" s="235"/>
    </row>
    <row r="71" spans="1:16" ht="15" customHeight="1" x14ac:dyDescent="0.25">
      <c r="A71" s="4"/>
      <c r="B71" s="43"/>
      <c r="C71" s="16"/>
      <c r="D71" s="16"/>
      <c r="E71" s="16"/>
      <c r="F71" s="18"/>
      <c r="G71" s="18"/>
      <c r="H71" s="18"/>
      <c r="I71" s="18"/>
      <c r="J71" s="19"/>
      <c r="K71" s="18"/>
      <c r="L71" s="268" t="s">
        <v>79</v>
      </c>
      <c r="M71" s="225"/>
    </row>
    <row r="72" spans="1:16" ht="16.5" x14ac:dyDescent="0.25">
      <c r="A72" s="7"/>
      <c r="B72" s="40"/>
      <c r="C72" s="6"/>
      <c r="D72" s="6"/>
      <c r="E72" s="6"/>
      <c r="F72" s="282" t="s">
        <v>55</v>
      </c>
      <c r="G72" s="283"/>
      <c r="H72" s="283"/>
      <c r="I72" s="283"/>
      <c r="J72" s="283"/>
      <c r="K72" s="52"/>
      <c r="L72" s="267" t="s">
        <v>122</v>
      </c>
      <c r="M72" s="208"/>
    </row>
    <row r="73" spans="1:16" ht="18" x14ac:dyDescent="0.25">
      <c r="A73" s="8"/>
      <c r="B73" s="34"/>
      <c r="C73" s="9"/>
      <c r="D73" s="9"/>
      <c r="E73" s="9"/>
      <c r="F73" s="126">
        <v>41820</v>
      </c>
      <c r="G73" s="38"/>
      <c r="H73" s="127">
        <v>41729</v>
      </c>
      <c r="I73" s="128"/>
      <c r="J73" s="127">
        <v>41455</v>
      </c>
      <c r="K73" s="37"/>
      <c r="L73" s="127">
        <v>41729</v>
      </c>
      <c r="M73" s="226"/>
    </row>
    <row r="74" spans="1:16" ht="15.75" x14ac:dyDescent="0.25">
      <c r="A74" s="8"/>
      <c r="B74" s="50"/>
      <c r="C74" s="7"/>
      <c r="D74" s="7"/>
      <c r="E74" s="7"/>
      <c r="F74" s="60" t="s">
        <v>37</v>
      </c>
      <c r="G74" s="61"/>
      <c r="H74" s="135" t="s">
        <v>38</v>
      </c>
      <c r="I74" s="136"/>
      <c r="J74" s="135" t="s">
        <v>37</v>
      </c>
      <c r="K74" s="61"/>
      <c r="L74" s="135" t="s">
        <v>38</v>
      </c>
      <c r="M74" s="217"/>
    </row>
    <row r="75" spans="1:16" ht="15.75" x14ac:dyDescent="0.25">
      <c r="A75" s="8"/>
      <c r="B75" s="50"/>
      <c r="C75" s="7"/>
      <c r="D75" s="7"/>
      <c r="E75" s="7"/>
      <c r="F75" s="60"/>
      <c r="G75" s="61"/>
      <c r="H75" s="135" t="s">
        <v>121</v>
      </c>
      <c r="I75" s="136"/>
      <c r="J75" s="135"/>
      <c r="K75" s="61"/>
      <c r="L75" s="135"/>
      <c r="M75" s="218"/>
    </row>
    <row r="76" spans="1:16" ht="15.75" x14ac:dyDescent="0.25">
      <c r="A76" s="4"/>
      <c r="B76" s="27" t="s">
        <v>13</v>
      </c>
      <c r="C76" s="11" t="s">
        <v>117</v>
      </c>
      <c r="D76" s="11"/>
      <c r="E76" s="11"/>
      <c r="F76" s="132"/>
      <c r="G76" s="180"/>
      <c r="H76" s="17"/>
      <c r="I76" s="17"/>
      <c r="J76" s="133"/>
      <c r="K76" s="134"/>
      <c r="L76" s="133"/>
      <c r="M76" s="212"/>
    </row>
    <row r="77" spans="1:16" ht="20.25" x14ac:dyDescent="0.3">
      <c r="A77" s="4"/>
      <c r="B77" s="26"/>
      <c r="C77" s="11" t="s">
        <v>19</v>
      </c>
      <c r="D77" s="11"/>
      <c r="E77" s="11"/>
      <c r="F77" s="83">
        <v>632684</v>
      </c>
      <c r="G77" s="71"/>
      <c r="H77" s="84">
        <v>781204</v>
      </c>
      <c r="I77" s="71"/>
      <c r="J77" s="84">
        <v>612054</v>
      </c>
      <c r="K77" s="85"/>
      <c r="L77" s="84">
        <v>2616626</v>
      </c>
      <c r="M77" s="213"/>
      <c r="O77" s="97"/>
      <c r="P77" s="161"/>
    </row>
    <row r="78" spans="1:16" ht="20.25" x14ac:dyDescent="0.3">
      <c r="A78" s="4"/>
      <c r="B78" s="26"/>
      <c r="C78" s="11" t="s">
        <v>20</v>
      </c>
      <c r="D78" s="11"/>
      <c r="E78" s="11"/>
      <c r="F78" s="83">
        <v>393285</v>
      </c>
      <c r="G78" s="71"/>
      <c r="H78" s="84">
        <v>318788</v>
      </c>
      <c r="I78" s="71"/>
      <c r="J78" s="84">
        <v>389952</v>
      </c>
      <c r="K78" s="85"/>
      <c r="L78" s="84">
        <v>1433371</v>
      </c>
      <c r="M78" s="213"/>
      <c r="O78" s="97"/>
      <c r="P78" s="161"/>
    </row>
    <row r="79" spans="1:16" ht="20.25" x14ac:dyDescent="0.3">
      <c r="A79" s="4"/>
      <c r="B79" s="26"/>
      <c r="C79" s="11" t="s">
        <v>21</v>
      </c>
      <c r="D79" s="11"/>
      <c r="E79" s="11"/>
      <c r="F79" s="83">
        <v>652</v>
      </c>
      <c r="G79" s="103"/>
      <c r="H79" s="84">
        <v>628</v>
      </c>
      <c r="I79" s="71"/>
      <c r="J79" s="84">
        <v>743</v>
      </c>
      <c r="K79" s="85"/>
      <c r="L79" s="84">
        <v>2511</v>
      </c>
      <c r="M79" s="227"/>
      <c r="O79" s="97"/>
      <c r="P79" s="161"/>
    </row>
    <row r="80" spans="1:16" ht="20.25" x14ac:dyDescent="0.3">
      <c r="A80" s="4"/>
      <c r="B80" s="26"/>
      <c r="C80" s="11" t="s">
        <v>14</v>
      </c>
      <c r="D80" s="11"/>
      <c r="E80" s="11"/>
      <c r="F80" s="86">
        <f>SUM(F77:F79)</f>
        <v>1026621</v>
      </c>
      <c r="G80" s="71"/>
      <c r="H80" s="87">
        <f>SUM(H77:H79)</f>
        <v>1100620</v>
      </c>
      <c r="I80" s="71"/>
      <c r="J80" s="87">
        <f>SUM(J77:J79)</f>
        <v>1002749</v>
      </c>
      <c r="K80" s="88"/>
      <c r="L80" s="87">
        <f>SUM(L77:L79)</f>
        <v>4052508</v>
      </c>
      <c r="M80" s="213"/>
      <c r="O80" s="97"/>
      <c r="P80" s="161"/>
    </row>
    <row r="81" spans="1:16" ht="20.25" x14ac:dyDescent="0.3">
      <c r="A81" s="4"/>
      <c r="B81" s="26"/>
      <c r="C81" s="11" t="s">
        <v>22</v>
      </c>
      <c r="D81" s="11"/>
      <c r="E81" s="11"/>
      <c r="F81" s="83">
        <v>431</v>
      </c>
      <c r="G81" s="103"/>
      <c r="H81" s="84">
        <v>547</v>
      </c>
      <c r="I81" s="71"/>
      <c r="J81" s="84">
        <v>496.56693200000007</v>
      </c>
      <c r="K81" s="85"/>
      <c r="L81" s="84">
        <v>1658</v>
      </c>
      <c r="M81" s="213"/>
      <c r="O81" s="97"/>
      <c r="P81" s="161"/>
    </row>
    <row r="82" spans="1:16" ht="21" thickBot="1" x14ac:dyDescent="0.35">
      <c r="A82" s="4"/>
      <c r="B82" s="26"/>
      <c r="C82" s="11" t="s">
        <v>118</v>
      </c>
      <c r="D82" s="11"/>
      <c r="E82" s="11"/>
      <c r="F82" s="89">
        <f>F80-F81</f>
        <v>1026190</v>
      </c>
      <c r="G82" s="104"/>
      <c r="H82" s="90">
        <f>+H80-H81</f>
        <v>1100073</v>
      </c>
      <c r="I82" s="125"/>
      <c r="J82" s="90">
        <f>J80-J81</f>
        <v>1002252.433068</v>
      </c>
      <c r="K82" s="91"/>
      <c r="L82" s="90">
        <f>L80-L81</f>
        <v>4050850</v>
      </c>
      <c r="M82" s="231"/>
      <c r="O82" s="97"/>
      <c r="P82" s="161"/>
    </row>
    <row r="83" spans="1:16" ht="15" customHeight="1" thickTop="1" x14ac:dyDescent="0.3">
      <c r="A83" s="4"/>
      <c r="B83" s="3"/>
      <c r="C83" s="15"/>
      <c r="D83" s="15"/>
      <c r="E83" s="15"/>
      <c r="F83" s="92"/>
      <c r="G83" s="71"/>
      <c r="H83" s="93"/>
      <c r="I83" s="71"/>
      <c r="J83" s="93"/>
      <c r="K83" s="94"/>
      <c r="L83" s="93"/>
      <c r="M83" s="204"/>
      <c r="O83" s="66"/>
      <c r="P83" s="161"/>
    </row>
    <row r="84" spans="1:16" ht="20.25" x14ac:dyDescent="0.3">
      <c r="A84" s="4"/>
      <c r="B84" s="27" t="s">
        <v>40</v>
      </c>
      <c r="C84" s="11" t="s">
        <v>108</v>
      </c>
      <c r="D84" s="11"/>
      <c r="E84" s="11"/>
      <c r="F84" s="248">
        <f>F82-F14</f>
        <v>0</v>
      </c>
      <c r="G84" s="171"/>
      <c r="H84" s="165">
        <f>H82-H14</f>
        <v>0</v>
      </c>
      <c r="I84" s="170"/>
      <c r="J84" s="165">
        <f>J82-J14</f>
        <v>0.43306800001300871</v>
      </c>
      <c r="K84" s="172"/>
      <c r="L84" s="165">
        <f>L82-L14</f>
        <v>0</v>
      </c>
      <c r="M84" s="214"/>
      <c r="O84" s="170"/>
      <c r="P84" s="161"/>
    </row>
    <row r="85" spans="1:16" ht="20.25" x14ac:dyDescent="0.3">
      <c r="A85" s="4"/>
      <c r="B85" s="26"/>
      <c r="C85" s="11" t="s">
        <v>24</v>
      </c>
      <c r="D85" s="11"/>
      <c r="E85" s="11"/>
      <c r="F85" s="83">
        <v>50358</v>
      </c>
      <c r="G85" s="71"/>
      <c r="H85" s="84">
        <v>20548</v>
      </c>
      <c r="I85" s="71"/>
      <c r="J85" s="84">
        <v>56719</v>
      </c>
      <c r="K85" s="85"/>
      <c r="L85" s="84">
        <v>192553</v>
      </c>
      <c r="M85" s="213"/>
      <c r="O85" s="97"/>
      <c r="P85" s="161"/>
    </row>
    <row r="86" spans="1:16" ht="20.25" x14ac:dyDescent="0.3">
      <c r="A86" s="4"/>
      <c r="B86" s="26"/>
      <c r="C86" s="11" t="s">
        <v>25</v>
      </c>
      <c r="D86" s="11"/>
      <c r="E86" s="11"/>
      <c r="F86" s="83">
        <v>66610</v>
      </c>
      <c r="G86" s="71"/>
      <c r="H86" s="84">
        <v>54417</v>
      </c>
      <c r="I86" s="71"/>
      <c r="J86" s="84">
        <v>65272</v>
      </c>
      <c r="K86" s="85"/>
      <c r="L86" s="84">
        <v>245279</v>
      </c>
      <c r="M86" s="213"/>
      <c r="O86" s="97"/>
      <c r="P86" s="161"/>
    </row>
    <row r="87" spans="1:16" ht="20.25" x14ac:dyDescent="0.3">
      <c r="A87" s="4"/>
      <c r="B87" s="26"/>
      <c r="C87" s="11" t="s">
        <v>26</v>
      </c>
      <c r="D87" s="11"/>
      <c r="E87" s="11"/>
      <c r="F87" s="83">
        <v>76</v>
      </c>
      <c r="G87" s="71"/>
      <c r="H87" s="84">
        <v>211</v>
      </c>
      <c r="I87" s="71"/>
      <c r="J87" s="84">
        <v>244</v>
      </c>
      <c r="K87" s="96"/>
      <c r="L87" s="84">
        <v>590</v>
      </c>
      <c r="M87" s="213"/>
      <c r="O87" s="82"/>
      <c r="P87" s="161"/>
    </row>
    <row r="88" spans="1:16" ht="20.25" x14ac:dyDescent="0.3">
      <c r="A88" s="4"/>
      <c r="B88" s="26"/>
      <c r="C88" s="11" t="s">
        <v>52</v>
      </c>
      <c r="D88" s="11"/>
      <c r="E88" s="11"/>
      <c r="F88" s="117">
        <f>SUM(F85:F87)</f>
        <v>117044</v>
      </c>
      <c r="G88" s="183"/>
      <c r="H88" s="184">
        <f>SUM(H85:H87)</f>
        <v>75176</v>
      </c>
      <c r="I88" s="185"/>
      <c r="J88" s="184">
        <f>SUM(J85:J87)</f>
        <v>122235</v>
      </c>
      <c r="K88" s="186"/>
      <c r="L88" s="184">
        <f>SUM(L85:L87)</f>
        <v>438422</v>
      </c>
      <c r="M88" s="228"/>
      <c r="O88" s="97"/>
      <c r="P88" s="161"/>
    </row>
    <row r="89" spans="1:16" ht="20.25" x14ac:dyDescent="0.3">
      <c r="A89" s="4"/>
      <c r="B89" s="26"/>
      <c r="C89" s="11" t="s">
        <v>16</v>
      </c>
      <c r="D89" s="11"/>
      <c r="E89" s="11"/>
      <c r="F89" s="83"/>
      <c r="G89" s="71"/>
      <c r="H89" s="84"/>
      <c r="I89" s="71"/>
      <c r="J89" s="84"/>
      <c r="K89" s="85"/>
      <c r="L89" s="84"/>
      <c r="M89" s="213"/>
      <c r="O89" s="97"/>
      <c r="P89" s="161"/>
    </row>
    <row r="90" spans="1:16" ht="20.25" x14ac:dyDescent="0.3">
      <c r="A90" s="4"/>
      <c r="B90" s="26"/>
      <c r="C90" s="20" t="s">
        <v>93</v>
      </c>
      <c r="D90" s="20"/>
      <c r="E90" s="20"/>
      <c r="F90" s="83">
        <v>5857</v>
      </c>
      <c r="G90" s="71"/>
      <c r="H90" s="84">
        <v>8430</v>
      </c>
      <c r="I90" s="71"/>
      <c r="J90" s="84">
        <v>4933</v>
      </c>
      <c r="K90" s="85"/>
      <c r="L90" s="84">
        <v>25922</v>
      </c>
      <c r="M90" s="213"/>
      <c r="O90" s="97"/>
      <c r="P90" s="161"/>
    </row>
    <row r="91" spans="1:16" ht="20.25" x14ac:dyDescent="0.3">
      <c r="A91" s="4"/>
      <c r="B91" s="26"/>
      <c r="C91" s="20" t="s">
        <v>27</v>
      </c>
      <c r="D91" s="20"/>
      <c r="E91" s="20"/>
      <c r="F91" s="83">
        <v>-4059</v>
      </c>
      <c r="G91" s="71"/>
      <c r="H91" s="84">
        <v>-1520</v>
      </c>
      <c r="I91" s="71"/>
      <c r="J91" s="84">
        <v>-4869</v>
      </c>
      <c r="K91" s="85"/>
      <c r="L91" s="84">
        <v>-24443</v>
      </c>
      <c r="M91" s="213"/>
      <c r="O91" s="97"/>
      <c r="P91" s="161"/>
    </row>
    <row r="92" spans="1:16" ht="20.25" x14ac:dyDescent="0.3">
      <c r="A92" s="4"/>
      <c r="B92" s="26"/>
      <c r="C92" s="35"/>
      <c r="D92" s="20"/>
      <c r="E92" s="20"/>
      <c r="F92" s="84"/>
      <c r="G92" s="71"/>
      <c r="H92" s="84"/>
      <c r="I92" s="71"/>
      <c r="J92" s="84"/>
      <c r="K92" s="95"/>
      <c r="L92" s="84"/>
      <c r="M92" s="213"/>
      <c r="O92" s="71"/>
      <c r="P92" s="161"/>
    </row>
    <row r="93" spans="1:16" ht="21" thickBot="1" x14ac:dyDescent="0.35">
      <c r="A93" s="4"/>
      <c r="B93" s="26"/>
      <c r="C93" s="20" t="s">
        <v>77</v>
      </c>
      <c r="D93" s="20"/>
      <c r="E93" s="20"/>
      <c r="F93" s="89">
        <f>F88-F90-F91</f>
        <v>115246</v>
      </c>
      <c r="G93" s="104"/>
      <c r="H93" s="90">
        <f>+H88-H90-H91</f>
        <v>68266</v>
      </c>
      <c r="I93" s="125"/>
      <c r="J93" s="90">
        <f>J88-J90-J91</f>
        <v>122171</v>
      </c>
      <c r="K93" s="91"/>
      <c r="L93" s="90">
        <f>L88-L90-L91</f>
        <v>436943</v>
      </c>
      <c r="M93" s="231"/>
      <c r="O93" s="97"/>
      <c r="P93" s="161"/>
    </row>
    <row r="94" spans="1:16" ht="21" thickTop="1" x14ac:dyDescent="0.3">
      <c r="A94" s="4"/>
      <c r="B94" s="26"/>
      <c r="C94" s="20"/>
      <c r="D94" s="20"/>
      <c r="E94" s="181"/>
      <c r="F94" s="249">
        <f>F93-F29</f>
        <v>0</v>
      </c>
      <c r="G94" s="173"/>
      <c r="H94" s="174">
        <f>+H93-H29</f>
        <v>0</v>
      </c>
      <c r="I94" s="175"/>
      <c r="J94" s="160">
        <f>J93-J29</f>
        <v>0</v>
      </c>
      <c r="K94" s="173"/>
      <c r="L94" s="174">
        <f>L93-L29</f>
        <v>0</v>
      </c>
      <c r="M94" s="215"/>
      <c r="O94" s="175"/>
    </row>
    <row r="95" spans="1:16" ht="15.75" customHeight="1" x14ac:dyDescent="0.3">
      <c r="A95" s="4"/>
      <c r="B95" s="27" t="s">
        <v>18</v>
      </c>
      <c r="C95" s="11" t="s">
        <v>96</v>
      </c>
      <c r="D95" s="11"/>
      <c r="E95" s="11"/>
      <c r="F95" s="84"/>
      <c r="G95" s="71"/>
      <c r="H95" s="83"/>
      <c r="I95" s="71"/>
      <c r="J95" s="84"/>
      <c r="K95" s="95"/>
      <c r="L95" s="84"/>
      <c r="M95" s="213"/>
      <c r="O95" s="71"/>
    </row>
    <row r="96" spans="1:16" ht="20.25" x14ac:dyDescent="0.3">
      <c r="A96" s="4"/>
      <c r="B96" s="27"/>
      <c r="C96" s="11" t="s">
        <v>23</v>
      </c>
      <c r="D96" s="11"/>
      <c r="E96" s="11"/>
      <c r="F96" s="83">
        <v>532380</v>
      </c>
      <c r="G96" s="95"/>
      <c r="H96" s="84">
        <v>475050</v>
      </c>
      <c r="I96" s="71"/>
      <c r="J96" s="84">
        <v>444763</v>
      </c>
      <c r="K96" s="85"/>
      <c r="L96" s="84">
        <v>475050</v>
      </c>
      <c r="M96" s="213"/>
      <c r="O96" s="97"/>
    </row>
    <row r="97" spans="1:15" ht="20.25" x14ac:dyDescent="0.3">
      <c r="A97" s="4"/>
      <c r="B97" s="27"/>
      <c r="C97" s="11" t="s">
        <v>28</v>
      </c>
      <c r="D97" s="11"/>
      <c r="E97" s="11"/>
      <c r="F97" s="83">
        <v>310268</v>
      </c>
      <c r="G97" s="95"/>
      <c r="H97" s="84">
        <v>325022</v>
      </c>
      <c r="I97" s="71"/>
      <c r="J97" s="84">
        <v>252854</v>
      </c>
      <c r="K97" s="85"/>
      <c r="L97" s="84">
        <v>325022</v>
      </c>
      <c r="M97" s="213"/>
      <c r="O97" s="97"/>
    </row>
    <row r="98" spans="1:15" ht="20.25" x14ac:dyDescent="0.3">
      <c r="A98" s="4"/>
      <c r="B98" s="27"/>
      <c r="C98" s="11" t="s">
        <v>29</v>
      </c>
      <c r="D98" s="11"/>
      <c r="E98" s="11"/>
      <c r="F98" s="83">
        <v>459</v>
      </c>
      <c r="G98" s="103"/>
      <c r="H98" s="84">
        <v>376</v>
      </c>
      <c r="I98" s="103"/>
      <c r="J98" s="84">
        <v>395</v>
      </c>
      <c r="K98" s="85"/>
      <c r="L98" s="84">
        <v>376</v>
      </c>
      <c r="M98" s="213"/>
      <c r="O98" s="97"/>
    </row>
    <row r="99" spans="1:15" ht="21" thickBot="1" x14ac:dyDescent="0.35">
      <c r="A99" s="4"/>
      <c r="B99" s="42"/>
      <c r="C99" s="49" t="s">
        <v>46</v>
      </c>
      <c r="D99" s="49"/>
      <c r="E99" s="49"/>
      <c r="F99" s="98">
        <f>SUM(F96:F98)</f>
        <v>843107</v>
      </c>
      <c r="G99" s="99"/>
      <c r="H99" s="115">
        <f>SUM(H96:H98)</f>
        <v>800448</v>
      </c>
      <c r="I99" s="99"/>
      <c r="J99" s="115">
        <f>SUM(J96:J98)</f>
        <v>698012</v>
      </c>
      <c r="K99" s="100"/>
      <c r="L99" s="115">
        <f>SUM(L96:L98)</f>
        <v>800448</v>
      </c>
      <c r="M99" s="234"/>
      <c r="O99" s="97"/>
    </row>
    <row r="100" spans="1:15" ht="6" customHeight="1" x14ac:dyDescent="0.3">
      <c r="A100" s="4"/>
      <c r="B100" s="24"/>
      <c r="C100" s="22"/>
      <c r="D100" s="22"/>
      <c r="E100" s="22"/>
      <c r="F100" s="244"/>
      <c r="G100" s="245"/>
      <c r="H100" s="245"/>
      <c r="I100" s="245"/>
      <c r="J100" s="245"/>
      <c r="K100" s="244"/>
      <c r="L100" s="246"/>
      <c r="M100" s="247"/>
    </row>
    <row r="101" spans="1:15" ht="18" customHeight="1" x14ac:dyDescent="0.25">
      <c r="A101" s="4"/>
      <c r="B101" s="27"/>
      <c r="C101" s="15" t="s">
        <v>17</v>
      </c>
      <c r="D101" s="15"/>
      <c r="E101" s="15"/>
      <c r="F101" s="15"/>
      <c r="G101" s="15"/>
      <c r="H101" s="15"/>
      <c r="I101" s="15"/>
      <c r="J101" s="106"/>
      <c r="K101" s="107"/>
      <c r="L101" s="269" t="s">
        <v>79</v>
      </c>
      <c r="M101" s="53"/>
    </row>
    <row r="102" spans="1:15" ht="18" customHeight="1" x14ac:dyDescent="0.25">
      <c r="A102" s="4"/>
      <c r="B102" s="27"/>
      <c r="C102" s="15"/>
      <c r="D102" s="15"/>
      <c r="E102" s="15"/>
      <c r="F102" s="275" t="s">
        <v>55</v>
      </c>
      <c r="G102" s="276"/>
      <c r="H102" s="276"/>
      <c r="I102" s="276"/>
      <c r="J102" s="276"/>
      <c r="K102" s="277"/>
      <c r="L102" s="267" t="s">
        <v>122</v>
      </c>
      <c r="M102" s="229"/>
    </row>
    <row r="103" spans="1:15" ht="18" x14ac:dyDescent="0.25">
      <c r="A103" s="4"/>
      <c r="B103" s="27"/>
      <c r="C103" s="15"/>
      <c r="D103" s="15"/>
      <c r="E103" s="105"/>
      <c r="F103" s="126">
        <v>41820</v>
      </c>
      <c r="G103" s="38"/>
      <c r="H103" s="127">
        <v>41729</v>
      </c>
      <c r="I103" s="128"/>
      <c r="J103" s="127">
        <v>41455</v>
      </c>
      <c r="K103" s="37"/>
      <c r="L103" s="127">
        <v>41729</v>
      </c>
      <c r="M103" s="226"/>
    </row>
    <row r="104" spans="1:15" ht="15.75" x14ac:dyDescent="0.25">
      <c r="A104" s="4"/>
      <c r="B104" s="26" t="s">
        <v>1</v>
      </c>
      <c r="C104" s="15" t="s">
        <v>94</v>
      </c>
      <c r="D104" s="15"/>
      <c r="E104" s="15"/>
      <c r="F104" s="236">
        <v>8914</v>
      </c>
      <c r="G104" s="137"/>
      <c r="H104" s="163">
        <v>0</v>
      </c>
      <c r="I104" s="164"/>
      <c r="J104" s="270">
        <v>8100</v>
      </c>
      <c r="K104" s="123"/>
      <c r="L104" s="270">
        <v>25072</v>
      </c>
      <c r="M104" s="230"/>
      <c r="O104" s="116"/>
    </row>
    <row r="105" spans="1:15" ht="10.5" customHeight="1" x14ac:dyDescent="0.25">
      <c r="A105" s="4"/>
      <c r="B105" s="26"/>
      <c r="C105" s="15"/>
      <c r="D105" s="108"/>
      <c r="E105" s="109"/>
      <c r="F105" s="110"/>
      <c r="G105" s="111"/>
      <c r="H105" s="111"/>
      <c r="I105" s="111"/>
      <c r="J105" s="15"/>
      <c r="K105" s="111"/>
      <c r="L105" s="15"/>
      <c r="M105" s="193"/>
    </row>
    <row r="106" spans="1:15" ht="15.75" customHeight="1" x14ac:dyDescent="0.25">
      <c r="A106" s="4"/>
      <c r="B106" s="25" t="s">
        <v>2</v>
      </c>
      <c r="C106" s="15" t="s">
        <v>123</v>
      </c>
      <c r="D106" s="108"/>
      <c r="E106" s="109"/>
      <c r="F106" s="110"/>
      <c r="G106" s="111"/>
      <c r="H106" s="111"/>
      <c r="I106" s="111"/>
      <c r="J106" s="15"/>
      <c r="K106" s="111"/>
      <c r="L106" s="15"/>
      <c r="M106" s="193"/>
    </row>
    <row r="107" spans="1:15" ht="15.75" customHeight="1" x14ac:dyDescent="0.25">
      <c r="A107" s="4"/>
      <c r="B107" s="25"/>
      <c r="C107" s="15" t="s">
        <v>129</v>
      </c>
      <c r="D107" s="108"/>
      <c r="E107" s="109"/>
      <c r="F107" s="110"/>
      <c r="G107" s="111"/>
      <c r="H107" s="111"/>
      <c r="I107" s="111"/>
      <c r="J107" s="15"/>
      <c r="K107" s="111"/>
      <c r="L107" s="264"/>
      <c r="M107" s="193"/>
    </row>
    <row r="108" spans="1:15" ht="15.75" customHeight="1" x14ac:dyDescent="0.25">
      <c r="A108" s="4"/>
      <c r="B108" s="26"/>
      <c r="C108" s="15" t="s">
        <v>125</v>
      </c>
      <c r="D108" s="108"/>
      <c r="E108" s="109"/>
      <c r="F108" s="110"/>
      <c r="G108" s="111"/>
      <c r="H108" s="111"/>
      <c r="I108" s="111"/>
      <c r="J108" s="15"/>
      <c r="K108" s="111"/>
      <c r="L108" s="15"/>
      <c r="M108" s="193"/>
    </row>
    <row r="109" spans="1:15" ht="15.75" customHeight="1" x14ac:dyDescent="0.25">
      <c r="A109" s="4"/>
      <c r="B109" s="26"/>
      <c r="C109" s="15"/>
      <c r="D109" s="108"/>
      <c r="E109" s="109"/>
      <c r="F109" s="110"/>
      <c r="G109" s="111"/>
      <c r="H109" s="111"/>
      <c r="I109" s="111"/>
      <c r="J109" s="15"/>
      <c r="K109" s="111"/>
      <c r="L109" s="15"/>
      <c r="M109" s="193"/>
    </row>
    <row r="110" spans="1:15" ht="16.5" customHeight="1" x14ac:dyDescent="0.25">
      <c r="A110" s="4"/>
      <c r="B110" s="176" t="s">
        <v>50</v>
      </c>
      <c r="C110" s="15" t="s">
        <v>119</v>
      </c>
      <c r="D110" s="108"/>
      <c r="E110" s="109"/>
      <c r="F110" s="110"/>
      <c r="G110" s="111"/>
      <c r="H110" s="111"/>
      <c r="I110" s="111"/>
      <c r="J110" s="15"/>
      <c r="K110" s="111"/>
      <c r="L110" s="15"/>
      <c r="M110" s="193"/>
    </row>
    <row r="111" spans="1:15" ht="16.5" customHeight="1" x14ac:dyDescent="0.25">
      <c r="A111" s="4"/>
      <c r="B111" s="176"/>
      <c r="C111" s="15" t="s">
        <v>120</v>
      </c>
      <c r="D111" s="108"/>
      <c r="E111" s="109"/>
      <c r="F111" s="110"/>
      <c r="G111" s="111"/>
      <c r="H111" s="111"/>
      <c r="I111" s="111"/>
      <c r="J111" s="15"/>
      <c r="K111" s="111"/>
      <c r="L111" s="15"/>
      <c r="M111" s="193"/>
    </row>
    <row r="112" spans="1:15" ht="10.5" customHeight="1" x14ac:dyDescent="0.25">
      <c r="A112" s="4"/>
      <c r="B112" s="26"/>
      <c r="C112" s="15"/>
      <c r="D112" s="108"/>
      <c r="E112" s="109"/>
      <c r="F112" s="110"/>
      <c r="G112" s="111"/>
      <c r="H112" s="111"/>
      <c r="I112" s="111"/>
      <c r="J112" s="15"/>
      <c r="K112" s="111"/>
      <c r="L112" s="15"/>
      <c r="M112" s="193"/>
    </row>
    <row r="113" spans="1:13" ht="15.75" customHeight="1" x14ac:dyDescent="0.25">
      <c r="A113" s="4"/>
      <c r="B113" s="176" t="s">
        <v>3</v>
      </c>
      <c r="C113" s="15" t="s">
        <v>130</v>
      </c>
      <c r="D113" s="108"/>
      <c r="E113" s="109"/>
      <c r="F113" s="110"/>
      <c r="G113" s="111"/>
      <c r="H113" s="111"/>
      <c r="I113" s="111"/>
      <c r="J113" s="15"/>
      <c r="K113" s="111"/>
      <c r="L113" s="15"/>
      <c r="M113" s="193"/>
    </row>
    <row r="114" spans="1:13" ht="15.75" customHeight="1" x14ac:dyDescent="0.25">
      <c r="A114" s="4"/>
      <c r="B114" s="26"/>
      <c r="C114" s="15" t="s">
        <v>124</v>
      </c>
      <c r="D114" s="108"/>
      <c r="E114" s="109"/>
      <c r="F114" s="110"/>
      <c r="G114" s="111"/>
      <c r="H114" s="111"/>
      <c r="I114" s="111"/>
      <c r="J114" s="15"/>
      <c r="K114" s="111"/>
      <c r="L114" s="15"/>
      <c r="M114" s="193"/>
    </row>
    <row r="115" spans="1:13" ht="15.75" customHeight="1" x14ac:dyDescent="0.25">
      <c r="A115" s="4"/>
      <c r="B115" s="26"/>
      <c r="C115" s="20" t="s">
        <v>126</v>
      </c>
      <c r="D115" s="108"/>
      <c r="E115" s="109"/>
      <c r="F115" s="110"/>
      <c r="G115" s="111"/>
      <c r="H115" s="111"/>
      <c r="I115" s="111"/>
      <c r="J115" s="15"/>
      <c r="K115" s="111"/>
      <c r="L115" s="15"/>
      <c r="M115" s="193"/>
    </row>
    <row r="116" spans="1:13" ht="12" customHeight="1" x14ac:dyDescent="0.25">
      <c r="A116" s="4"/>
      <c r="B116" s="26"/>
      <c r="C116" s="15"/>
      <c r="D116" s="108"/>
      <c r="E116" s="109"/>
      <c r="F116" s="110"/>
      <c r="G116" s="111"/>
      <c r="H116" s="111"/>
      <c r="I116" s="111"/>
      <c r="J116" s="15"/>
      <c r="K116" s="111"/>
      <c r="L116" s="15"/>
      <c r="M116" s="193"/>
    </row>
    <row r="117" spans="1:13" ht="17.25" customHeight="1" x14ac:dyDescent="0.25">
      <c r="A117" s="4"/>
      <c r="B117" s="25" t="s">
        <v>4</v>
      </c>
      <c r="C117" s="15" t="s">
        <v>86</v>
      </c>
      <c r="D117" s="15"/>
      <c r="E117" s="15"/>
      <c r="F117" s="28"/>
      <c r="G117" s="28"/>
      <c r="H117" s="28"/>
      <c r="I117" s="28"/>
      <c r="J117" s="20"/>
      <c r="K117" s="28"/>
      <c r="L117" s="15"/>
      <c r="M117" s="193"/>
    </row>
    <row r="118" spans="1:13" ht="17.25" customHeight="1" x14ac:dyDescent="0.25">
      <c r="A118" s="4"/>
      <c r="B118" s="25"/>
      <c r="C118" s="15" t="s">
        <v>87</v>
      </c>
      <c r="D118" s="15"/>
      <c r="E118" s="15"/>
      <c r="F118" s="28"/>
      <c r="G118" s="28"/>
      <c r="H118" s="28"/>
      <c r="I118" s="28"/>
      <c r="J118" s="20"/>
      <c r="K118" s="28"/>
      <c r="L118" s="15"/>
      <c r="M118" s="193"/>
    </row>
    <row r="119" spans="1:13" ht="7.5" customHeight="1" x14ac:dyDescent="0.25">
      <c r="A119" s="4"/>
      <c r="B119" s="27"/>
      <c r="C119" s="15"/>
      <c r="D119" s="15"/>
      <c r="E119" s="15"/>
      <c r="F119" s="28"/>
      <c r="G119" s="28"/>
      <c r="H119" s="28"/>
      <c r="I119" s="28"/>
      <c r="J119" s="20"/>
      <c r="K119" s="28"/>
      <c r="L119" s="15"/>
      <c r="M119" s="193"/>
    </row>
    <row r="120" spans="1:13" ht="15.75" customHeight="1" x14ac:dyDescent="0.25">
      <c r="A120" s="4"/>
      <c r="B120" s="25" t="s">
        <v>43</v>
      </c>
      <c r="C120" s="15" t="s">
        <v>127</v>
      </c>
      <c r="D120" s="15"/>
      <c r="E120" s="15"/>
      <c r="F120" s="29"/>
      <c r="G120" s="29"/>
      <c r="H120" s="29"/>
      <c r="I120" s="29"/>
      <c r="J120" s="56"/>
      <c r="K120" s="29"/>
      <c r="L120" s="119"/>
      <c r="M120" s="194"/>
    </row>
    <row r="121" spans="1:13" ht="9" customHeight="1" x14ac:dyDescent="0.25">
      <c r="A121" s="4"/>
      <c r="B121" s="27"/>
      <c r="C121" s="15"/>
      <c r="D121" s="15"/>
      <c r="E121" s="15"/>
      <c r="F121" s="28"/>
      <c r="G121" s="28"/>
      <c r="H121" s="28"/>
      <c r="I121" s="28"/>
      <c r="J121" s="20"/>
      <c r="K121" s="28"/>
      <c r="L121" s="15"/>
      <c r="M121" s="193"/>
    </row>
    <row r="122" spans="1:13" ht="15.75" customHeight="1" x14ac:dyDescent="0.25">
      <c r="A122" s="4"/>
      <c r="B122" s="25" t="s">
        <v>32</v>
      </c>
      <c r="C122" s="15" t="s">
        <v>128</v>
      </c>
      <c r="D122" s="15"/>
      <c r="E122" s="15"/>
      <c r="F122" s="29"/>
      <c r="G122" s="29"/>
      <c r="H122" s="29"/>
      <c r="I122" s="29"/>
      <c r="J122" s="56"/>
      <c r="K122" s="29"/>
      <c r="L122" s="119"/>
      <c r="M122" s="194"/>
    </row>
    <row r="123" spans="1:13" ht="9" customHeight="1" x14ac:dyDescent="0.25">
      <c r="A123" s="4"/>
      <c r="B123" s="27"/>
      <c r="C123" s="15"/>
      <c r="D123" s="15"/>
      <c r="E123" s="15"/>
      <c r="F123" s="28"/>
      <c r="G123" s="28"/>
      <c r="H123" s="28"/>
      <c r="I123" s="28"/>
      <c r="J123" s="20"/>
      <c r="K123" s="28"/>
      <c r="L123" s="15"/>
      <c r="M123" s="193"/>
    </row>
    <row r="124" spans="1:13" ht="15.75" customHeight="1" x14ac:dyDescent="0.25">
      <c r="A124" s="4"/>
      <c r="B124" s="25" t="s">
        <v>5</v>
      </c>
      <c r="C124" s="15" t="s">
        <v>100</v>
      </c>
      <c r="D124" s="15"/>
      <c r="E124" s="15"/>
      <c r="F124" s="28"/>
      <c r="G124" s="28"/>
      <c r="H124" s="28"/>
      <c r="I124" s="28"/>
      <c r="J124" s="20"/>
      <c r="K124" s="28"/>
      <c r="L124" s="15"/>
      <c r="M124" s="193"/>
    </row>
    <row r="125" spans="1:13" ht="15.75" customHeight="1" x14ac:dyDescent="0.25">
      <c r="A125" s="4"/>
      <c r="B125" s="25"/>
      <c r="C125" s="15" t="s">
        <v>88</v>
      </c>
      <c r="D125" s="15"/>
      <c r="E125" s="15"/>
      <c r="F125" s="28"/>
      <c r="G125" s="28"/>
      <c r="H125" s="28"/>
      <c r="I125" s="28"/>
      <c r="J125" s="20"/>
      <c r="K125" s="28"/>
      <c r="L125" s="15"/>
      <c r="M125" s="193"/>
    </row>
    <row r="126" spans="1:13" ht="15.75" customHeight="1" thickBot="1" x14ac:dyDescent="0.3">
      <c r="A126" s="4"/>
      <c r="B126" s="32"/>
      <c r="C126" s="54"/>
      <c r="D126" s="51"/>
      <c r="E126" s="51"/>
      <c r="F126" s="55"/>
      <c r="G126" s="55"/>
      <c r="H126" s="55"/>
      <c r="I126" s="55"/>
      <c r="J126" s="57"/>
      <c r="K126" s="55"/>
      <c r="L126" s="201"/>
      <c r="M126" s="195"/>
    </row>
    <row r="127" spans="1:13" ht="18" customHeight="1" x14ac:dyDescent="0.25">
      <c r="A127" s="4"/>
      <c r="B127" s="3"/>
      <c r="C127" s="31"/>
      <c r="D127" s="4"/>
      <c r="E127" s="4"/>
      <c r="F127" s="29"/>
      <c r="G127" s="29"/>
      <c r="H127" s="29"/>
      <c r="I127" s="121"/>
      <c r="J127" s="237" t="s">
        <v>82</v>
      </c>
      <c r="K127" s="237"/>
      <c r="L127" s="238"/>
      <c r="M127" s="239"/>
    </row>
    <row r="128" spans="1:13" ht="18" customHeight="1" x14ac:dyDescent="0.25">
      <c r="A128" s="4"/>
      <c r="B128" s="3"/>
      <c r="C128" s="31"/>
      <c r="D128" s="4"/>
      <c r="E128" s="4"/>
      <c r="F128" s="29"/>
      <c r="G128" s="29"/>
      <c r="H128" s="29"/>
      <c r="I128" s="119"/>
      <c r="J128" s="240"/>
      <c r="K128" s="113"/>
      <c r="L128" s="113"/>
      <c r="M128" s="241"/>
    </row>
    <row r="129" spans="1:13" ht="18" customHeight="1" x14ac:dyDescent="0.25">
      <c r="A129" s="4"/>
      <c r="B129" s="3"/>
      <c r="C129" s="31"/>
      <c r="D129" s="4"/>
      <c r="E129" s="4"/>
      <c r="F129" s="29"/>
      <c r="G129" s="29"/>
      <c r="H129" s="29"/>
      <c r="I129" s="119"/>
      <c r="J129" s="240"/>
      <c r="K129" s="113"/>
      <c r="L129" s="113"/>
      <c r="M129" s="241"/>
    </row>
    <row r="130" spans="1:13" ht="18" customHeight="1" x14ac:dyDescent="0.25">
      <c r="A130" s="4"/>
      <c r="B130" s="3"/>
      <c r="C130" s="31"/>
      <c r="D130" s="4"/>
      <c r="E130" s="4"/>
      <c r="F130" s="29"/>
      <c r="G130" s="29"/>
      <c r="H130" s="29"/>
      <c r="I130" s="119"/>
      <c r="J130" s="240"/>
      <c r="K130" s="113"/>
      <c r="L130" s="113"/>
      <c r="M130" s="241"/>
    </row>
    <row r="131" spans="1:13" ht="18" customHeight="1" x14ac:dyDescent="0.25">
      <c r="A131" s="4"/>
      <c r="B131" s="3"/>
      <c r="C131" s="31"/>
      <c r="D131" s="4"/>
      <c r="E131" s="4"/>
      <c r="F131" s="29"/>
      <c r="G131" s="29"/>
      <c r="H131" s="29"/>
      <c r="I131" s="119"/>
      <c r="J131" s="240"/>
      <c r="K131" s="113"/>
      <c r="L131" s="113"/>
      <c r="M131" s="241"/>
    </row>
    <row r="132" spans="1:13" ht="18" customHeight="1" x14ac:dyDescent="0.25">
      <c r="A132" s="4"/>
      <c r="B132" s="3"/>
      <c r="C132" s="31"/>
      <c r="D132" s="4"/>
      <c r="E132" s="4"/>
      <c r="F132" s="29"/>
      <c r="G132" s="29"/>
      <c r="H132" s="29"/>
      <c r="I132" s="119"/>
      <c r="J132" s="240"/>
      <c r="K132" s="113"/>
      <c r="L132" s="113"/>
      <c r="M132" s="241"/>
    </row>
    <row r="133" spans="1:13" ht="18" customHeight="1" x14ac:dyDescent="0.25">
      <c r="A133" s="4"/>
      <c r="B133" s="3"/>
      <c r="C133" s="31"/>
      <c r="D133" s="4"/>
      <c r="E133" s="4"/>
      <c r="F133" s="29"/>
      <c r="G133" s="29"/>
      <c r="H133" s="29"/>
      <c r="I133" s="119"/>
      <c r="J133" s="242" t="s">
        <v>83</v>
      </c>
      <c r="L133" s="113"/>
      <c r="M133" s="241"/>
    </row>
    <row r="134" spans="1:13" ht="18" customHeight="1" x14ac:dyDescent="0.25">
      <c r="A134" s="4"/>
      <c r="B134" s="3"/>
      <c r="C134" s="31"/>
      <c r="D134" s="4"/>
      <c r="E134" s="4"/>
      <c r="F134" s="29"/>
      <c r="G134" s="29"/>
      <c r="H134" s="29"/>
      <c r="I134" s="119"/>
      <c r="J134" s="242" t="s">
        <v>84</v>
      </c>
      <c r="L134" s="113"/>
      <c r="M134" s="241"/>
    </row>
    <row r="135" spans="1:13" ht="18" customHeight="1" x14ac:dyDescent="0.25">
      <c r="A135" s="4"/>
      <c r="B135" s="3"/>
      <c r="C135" s="20" t="s">
        <v>101</v>
      </c>
      <c r="D135" s="4"/>
      <c r="E135" s="4"/>
      <c r="F135" s="29"/>
      <c r="G135" s="29"/>
      <c r="H135" s="29"/>
      <c r="I135" s="29"/>
      <c r="J135" s="56"/>
      <c r="K135" s="29"/>
      <c r="L135" s="119"/>
      <c r="M135" s="194"/>
    </row>
    <row r="136" spans="1:13" ht="18" customHeight="1" thickBot="1" x14ac:dyDescent="0.25">
      <c r="A136" s="4"/>
      <c r="B136" s="32"/>
      <c r="C136" s="33"/>
      <c r="D136" s="33"/>
      <c r="E136" s="33"/>
      <c r="F136" s="23"/>
      <c r="G136" s="23"/>
      <c r="H136" s="23"/>
      <c r="I136" s="23"/>
      <c r="J136" s="23"/>
      <c r="K136" s="23"/>
      <c r="L136" s="122"/>
      <c r="M136" s="243"/>
    </row>
    <row r="137" spans="1:13" ht="10.5" customHeight="1" x14ac:dyDescent="0.2">
      <c r="A137" s="4"/>
      <c r="B137" s="4"/>
      <c r="C137" s="14"/>
      <c r="D137" s="14"/>
      <c r="E137" s="14"/>
      <c r="F137" s="15"/>
      <c r="G137" s="15"/>
      <c r="H137" s="15"/>
      <c r="I137" s="15"/>
      <c r="J137" s="15"/>
      <c r="K137" s="15"/>
      <c r="L137" s="20"/>
      <c r="M137" s="20"/>
    </row>
    <row r="138" spans="1:13" x14ac:dyDescent="0.2">
      <c r="A138" s="4"/>
      <c r="B138" s="4"/>
      <c r="C138" s="4"/>
      <c r="D138" s="4"/>
      <c r="E138" s="4"/>
      <c r="F138" s="4"/>
      <c r="G138" s="4"/>
      <c r="H138" s="4"/>
      <c r="I138" s="4"/>
      <c r="J138" s="4"/>
      <c r="K138" s="4"/>
      <c r="L138" s="4"/>
      <c r="M138" s="4"/>
    </row>
  </sheetData>
  <mergeCells count="14">
    <mergeCell ref="B40:L40"/>
    <mergeCell ref="F41:J41"/>
    <mergeCell ref="F62:J62"/>
    <mergeCell ref="B1:L1"/>
    <mergeCell ref="B2:L2"/>
    <mergeCell ref="F6:J6"/>
    <mergeCell ref="C6:E6"/>
    <mergeCell ref="B5:L5"/>
    <mergeCell ref="B3:M3"/>
    <mergeCell ref="F102:K102"/>
    <mergeCell ref="C42:E42"/>
    <mergeCell ref="C62:E62"/>
    <mergeCell ref="F72:J72"/>
    <mergeCell ref="B70:L70"/>
  </mergeCells>
  <phoneticPr fontId="6" type="noConversion"/>
  <printOptions horizontalCentered="1"/>
  <pageMargins left="0.23622047244094491" right="0.23622047244094491" top="0.62992125984251968" bottom="0.43307086614173229" header="0.62992125984251968" footer="0.51181102362204722"/>
  <pageSetup paperSize="9" scale="32" orientation="portrait" r:id="rId1"/>
  <headerFooter alignWithMargins="0"/>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Main</vt:lpstr>
      <vt:lpstr>Main!Print_Area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quick estimates</dc:title>
  <dc:creator>INFORMATION TECHNOLOGY GROUP</dc:creator>
  <cp:lastModifiedBy>Ashish</cp:lastModifiedBy>
  <cp:lastPrinted>2014-08-06T16:08:58Z</cp:lastPrinted>
  <dcterms:created xsi:type="dcterms:W3CDTF">1997-05-14T09:59:56Z</dcterms:created>
  <dcterms:modified xsi:type="dcterms:W3CDTF">2014-08-06T16:09:03Z</dcterms:modified>
</cp:coreProperties>
</file>